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6. June 2025\26.06.2025\SPI Email 26.06.2025\"/>
    </mc:Choice>
  </mc:AlternateContent>
  <xr:revisionPtr revIDLastSave="0" documentId="13_ncr:1_{F2609F84-847C-4FA4-9869-78A3D94C3043}" xr6:coauthVersionLast="47" xr6:coauthVersionMax="47" xr10:uidLastSave="{00000000-0000-0000-0000-000000000000}"/>
  <bookViews>
    <workbookView xWindow="-108" yWindow="-108" windowWidth="23256" windowHeight="12576" activeTab="1" xr2:uid="{532E0B5C-1156-4AE4-ACED-DD59EB11908F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Y30" i="9" s="1"/>
  <c r="U29" i="9"/>
  <c r="X29" i="9" s="1"/>
  <c r="Y28" i="9"/>
  <c r="U28" i="9"/>
  <c r="X28" i="9" s="1"/>
  <c r="U27" i="9"/>
  <c r="Y27" i="9" s="1"/>
  <c r="W38" i="9"/>
  <c r="M38" i="9"/>
  <c r="W22" i="9"/>
  <c r="M22" i="9"/>
  <c r="U17" i="9"/>
  <c r="Y17" i="9" s="1"/>
  <c r="W12" i="9"/>
  <c r="V12" i="9"/>
  <c r="U12" i="9"/>
  <c r="Y12" i="9" s="1"/>
  <c r="W11" i="9"/>
  <c r="V11" i="9"/>
  <c r="U11" i="9"/>
  <c r="W10" i="9"/>
  <c r="Y10" i="9" s="1"/>
  <c r="V10" i="9"/>
  <c r="U10" i="9"/>
  <c r="W9" i="9"/>
  <c r="Y9" i="9" s="1"/>
  <c r="V9" i="9"/>
  <c r="U9" i="9"/>
  <c r="W8" i="9"/>
  <c r="V8" i="9"/>
  <c r="U8" i="9"/>
  <c r="Y8" i="9" s="1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8" i="9" l="1"/>
  <c r="Y29" i="9"/>
  <c r="X27" i="9"/>
  <c r="X31" i="9"/>
  <c r="X7" i="9"/>
  <c r="X5" i="9"/>
  <c r="X9" i="9"/>
  <c r="X10" i="9"/>
  <c r="Y11" i="9"/>
  <c r="X6" i="9"/>
  <c r="Y7" i="9"/>
  <c r="X12" i="9"/>
  <c r="X17" i="9"/>
  <c r="N22" i="9"/>
  <c r="X30" i="9"/>
  <c r="Y5" i="9"/>
  <c r="Y6" i="9"/>
  <c r="X11" i="9"/>
  <c r="X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<sst xmlns="http://schemas.openxmlformats.org/spreadsheetml/2006/main" count="631" uniqueCount="158">
  <si>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</si>
  <si>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</si>
  <si>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</si>
  <si>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</si>
  <si>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</si>
  <si>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</si>
  <si>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26-06-2025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</si>
  <si>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</si>
  <si>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</si>
  <si>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</si>
  <si>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</si>
  <si>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</si>
  <si>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</si>
  <si>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</si>
  <si>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</si>
  <si>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</si>
  <si>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</si>
  <si>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</si>
  <si>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</si>
  <si>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</si>
  <si>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</si>
  <si>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</si>
  <si>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</si>
  <si>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</si>
  <si>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</si>
  <si>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</si>
  <si>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</si>
  <si>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</si>
  <si>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</si>
  <si>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</si>
  <si>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</si>
  <si>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</si>
  <si>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</si>
  <si>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</si>
  <si>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</si>
  <si>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</si>
  <si>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</si>
  <si>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</si>
  <si>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</si>
  <si>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</si>
  <si>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</si>
  <si>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</si>
  <si>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</si>
  <si>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</si>
  <si>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</si>
  <si>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</si>
  <si>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</si>
  <si>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</si>
  <si>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</si>
  <si>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</si>
  <si>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</si>
  <si>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</si>
  <si>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</si>
  <si>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</si>
  <si>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</si>
  <si>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</si>
  <si>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</si>
  <si>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</si>
  <si>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</si>
  <si>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</si>
  <si>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</si>
  <si>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</si>
  <si>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</si>
  <si>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</si>
  <si>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</si>
  <si>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</si>
  <si>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</si>
  <si>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</si>
  <si>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</si>
  <si>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</si>
  <si>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</si>
  <si>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</si>
  <si>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</si>
  <si>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</si>
  <si>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</si>
  <si>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</si>
  <si>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</si>
  <si>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</si>
  <si>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</si>
  <si>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</si>
  <si>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</si>
  <si>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</si>
  <si>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</si>
  <si>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</si>
  <si>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</si>
  <si>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</si>
  <si>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</si>
  <si>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</si>
  <si>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</si>
  <si>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</si>
  <si>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</si>
  <si>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</si>
  <si>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</si>
  <si>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</si>
  <si>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</si>
  <si>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</si>
  <si>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</si>
  <si>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</si>
  <si>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</si>
  <si>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</si>
  <si>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</si>
  <si>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</si>
  <si>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</si>
  <si>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</si>
  <si>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</si>
  <si>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</si>
  <si>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</si>
  <si>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</si>
  <si>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</si>
  <si>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</si>
  <si>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</si>
  <si>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</si>
  <si>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</si>
  <si>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</si>
  <si>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</si>
  <si>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</si>
  <si>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</si>
  <si>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</si>
  <si>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</si>
  <si>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</si>
  <si>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</si>
  <si>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</si>
  <si>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</si>
  <si>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</si>
  <si>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</si>
  <si>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</si>
  <si>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26-06-2025</t>
  </si>
  <si>
    <t>No.</t>
  </si>
  <si>
    <t>Description</t>
  </si>
  <si>
    <t>Average Price for                                                26-06-25 19-06-25 27-06-24</t>
  </si>
  <si>
    <t>% Change over                 19-06-25 27-06-24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</si>
  <si>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</si>
  <si>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</si>
  <si>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</si>
  <si>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</si>
  <si>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</si>
  <si>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</si>
  <si>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</si>
  <si>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</si>
  <si>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</si>
  <si>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</si>
  <si>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</si>
  <si>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</si>
  <si>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</si>
  <si>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26-06-2025</t>
  </si>
  <si>
    <t>Avg. Price per litre</t>
  </si>
  <si>
    <t>% change over Pre. week</t>
  </si>
  <si>
    <t>Avg. Price per kg</t>
  </si>
  <si>
    <t>C: Prices of CNG (per litre for Punjab and per kg otherwise) for the Week Ended on 26-06-2025</t>
  </si>
  <si>
    <t>D: Wage Rates for the Week Ended on 26-06-2025</t>
  </si>
  <si>
    <t>E: Wheat Rates for the Week Ended on 26.06.2025</t>
  </si>
  <si>
    <t>Average Price for
26.06.2025     19.06.2025</t>
  </si>
  <si>
    <t>% Change over               19.06.2025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</si>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</sst>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D418-C1FA-42C5-98D7-F20A4E109FF0}">
  <dimension ref="A1:Y179"/>
  <sheetViews>
    <sheetView view="pageBreakPreview" topLeftCell="A148" zoomScale="60" zoomScaleNormal="100" workbookViewId="0">
      <selection activeCell="F96" sqref="F96"/>
    </sheetView>
  </sheetViews>
  <sheetFormatPr defaultRowHeight="14.4" x14ac:dyDescent="0.3"/>
  <cols>
    <col min="1" max="1" width="3.6640625" customWidth="1"/>
    <col min="2" max="2" width="28.77734375" customWidth="1"/>
    <col min="3" max="24" width="7.6640625" customWidth="1"/>
    <col min="25" max="25" width="3.6640625" customWidth="1"/>
    <col min="26" max="46" width="7.6640625" customWidth="1"/>
    <col min="47" max="47" width="3.6640625" customWidth="1"/>
    <col min="48" max="59" width="7.6640625" customWidth="1"/>
    <col min="60" max="61" width="0" hidden="1" customWidth="1"/>
    <col min="62" max="67" width="7.6640625" customWidth="1"/>
    <col min="68" max="68" width="3.6640625" customWidth="1"/>
  </cols>
  <sheetData>
    <row r="1" spans="1:25" ht="12" customHeight="1" x14ac:dyDescent="0.3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1" x14ac:dyDescent="0.4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3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1546.67</v>
      </c>
      <c r="E7" s="6">
        <v>1580.95</v>
      </c>
      <c r="F7" s="6">
        <v>1626.67</v>
      </c>
      <c r="G7" s="6">
        <v>1546.67</v>
      </c>
      <c r="H7" s="6">
        <v>1577.64</v>
      </c>
      <c r="I7" s="6">
        <v>1613.33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1400</v>
      </c>
      <c r="Q7" s="6">
        <v>1407.59</v>
      </c>
      <c r="R7" s="6">
        <v>1420</v>
      </c>
      <c r="S7" s="6">
        <v>1400</v>
      </c>
      <c r="T7" s="6">
        <v>1400</v>
      </c>
      <c r="U7" s="6">
        <v>1400</v>
      </c>
      <c r="V7" s="6">
        <v>1533.33</v>
      </c>
      <c r="W7" s="6">
        <v>1533.33</v>
      </c>
      <c r="X7" s="6">
        <v>1533.33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250</v>
      </c>
      <c r="E8" s="6">
        <v>258.99</v>
      </c>
      <c r="F8" s="6">
        <v>280</v>
      </c>
      <c r="G8" s="6">
        <v>230</v>
      </c>
      <c r="H8" s="6">
        <v>244.56</v>
      </c>
      <c r="I8" s="6">
        <v>260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200</v>
      </c>
      <c r="T8" s="6">
        <v>200</v>
      </c>
      <c r="U8" s="6">
        <v>200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163.84</v>
      </c>
      <c r="I9" s="6">
        <v>240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290</v>
      </c>
      <c r="E13" s="6">
        <v>303.38</v>
      </c>
      <c r="F13" s="6">
        <v>330</v>
      </c>
      <c r="G13" s="6">
        <v>290</v>
      </c>
      <c r="H13" s="6">
        <v>300.27999999999997</v>
      </c>
      <c r="I13" s="6">
        <v>310</v>
      </c>
      <c r="J13" s="6">
        <v>283</v>
      </c>
      <c r="K13" s="6">
        <v>283</v>
      </c>
      <c r="L13" s="6">
        <v>283</v>
      </c>
      <c r="M13" s="6">
        <v>283</v>
      </c>
      <c r="N13" s="6">
        <v>283</v>
      </c>
      <c r="O13" s="6">
        <v>283</v>
      </c>
      <c r="P13" s="6">
        <v>283</v>
      </c>
      <c r="Q13" s="6">
        <v>283</v>
      </c>
      <c r="R13" s="6">
        <v>283</v>
      </c>
      <c r="S13" s="6">
        <v>275</v>
      </c>
      <c r="T13" s="6">
        <v>275</v>
      </c>
      <c r="U13" s="6">
        <v>275</v>
      </c>
      <c r="V13" s="6">
        <v>320</v>
      </c>
      <c r="W13" s="6">
        <v>321.66000000000003</v>
      </c>
      <c r="X13" s="6">
        <v>325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250</v>
      </c>
      <c r="E17" s="6">
        <v>262.27999999999997</v>
      </c>
      <c r="F17" s="6">
        <v>280</v>
      </c>
      <c r="G17" s="6">
        <v>245</v>
      </c>
      <c r="H17" s="6">
        <v>254.25</v>
      </c>
      <c r="I17" s="6">
        <v>270</v>
      </c>
      <c r="J17" s="6">
        <v>240</v>
      </c>
      <c r="K17" s="6">
        <v>240</v>
      </c>
      <c r="L17" s="6">
        <v>240</v>
      </c>
      <c r="M17" s="6">
        <v>240</v>
      </c>
      <c r="N17" s="6">
        <v>240</v>
      </c>
      <c r="O17" s="6">
        <v>240</v>
      </c>
      <c r="P17" s="6">
        <v>244</v>
      </c>
      <c r="Q17" s="6">
        <v>244</v>
      </c>
      <c r="R17" s="6">
        <v>244</v>
      </c>
      <c r="S17" s="6">
        <v>250</v>
      </c>
      <c r="T17" s="6">
        <v>250</v>
      </c>
      <c r="U17" s="6">
        <v>250</v>
      </c>
      <c r="V17" s="6">
        <v>243</v>
      </c>
      <c r="W17" s="6">
        <v>243</v>
      </c>
      <c r="X17" s="6">
        <v>243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260</v>
      </c>
      <c r="E22" s="6">
        <v>293.83999999999997</v>
      </c>
      <c r="F22" s="6">
        <v>340</v>
      </c>
      <c r="G22" s="6">
        <v>260</v>
      </c>
      <c r="H22" s="6">
        <v>280.32</v>
      </c>
      <c r="I22" s="6">
        <v>300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160</v>
      </c>
      <c r="Q22" s="6">
        <v>180.9</v>
      </c>
      <c r="R22" s="6">
        <v>200</v>
      </c>
      <c r="S22" s="6">
        <v>150</v>
      </c>
      <c r="T22" s="6">
        <v>165.1</v>
      </c>
      <c r="U22" s="6">
        <v>200</v>
      </c>
      <c r="V22" s="6">
        <v>150</v>
      </c>
      <c r="W22" s="6">
        <v>153.26</v>
      </c>
      <c r="X22" s="6">
        <v>160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280</v>
      </c>
      <c r="U23" s="6">
        <v>280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420</v>
      </c>
      <c r="E24" s="6">
        <v>441.41</v>
      </c>
      <c r="F24" s="6">
        <v>470</v>
      </c>
      <c r="G24" s="6">
        <v>390</v>
      </c>
      <c r="H24" s="6">
        <v>411.19</v>
      </c>
      <c r="I24" s="6">
        <v>430</v>
      </c>
      <c r="J24" s="6">
        <v>380</v>
      </c>
      <c r="K24" s="6">
        <v>380</v>
      </c>
      <c r="L24" s="6">
        <v>380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360</v>
      </c>
      <c r="T24" s="6">
        <v>363.3</v>
      </c>
      <c r="U24" s="6">
        <v>370</v>
      </c>
      <c r="V24" s="6">
        <v>400</v>
      </c>
      <c r="W24" s="6">
        <v>406.64</v>
      </c>
      <c r="X24" s="6">
        <v>410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410</v>
      </c>
      <c r="K25" s="6">
        <v>416.64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463.31</v>
      </c>
      <c r="U25" s="6">
        <v>470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90</v>
      </c>
      <c r="E27" s="6">
        <v>105.41</v>
      </c>
      <c r="F27" s="6">
        <v>120</v>
      </c>
      <c r="G27" s="6">
        <v>76</v>
      </c>
      <c r="H27" s="6">
        <v>96.12</v>
      </c>
      <c r="I27" s="6">
        <v>120</v>
      </c>
      <c r="J27" s="6">
        <v>80</v>
      </c>
      <c r="K27" s="6">
        <v>86.53</v>
      </c>
      <c r="L27" s="6">
        <v>90</v>
      </c>
      <c r="M27" s="6">
        <v>80</v>
      </c>
      <c r="N27" s="6">
        <v>80</v>
      </c>
      <c r="O27" s="6">
        <v>80</v>
      </c>
      <c r="P27" s="6">
        <v>70</v>
      </c>
      <c r="Q27" s="6">
        <v>78.22</v>
      </c>
      <c r="R27" s="6">
        <v>85</v>
      </c>
      <c r="S27" s="6">
        <v>80</v>
      </c>
      <c r="T27" s="6">
        <v>83.2</v>
      </c>
      <c r="U27" s="6">
        <v>90</v>
      </c>
      <c r="V27" s="6">
        <v>80</v>
      </c>
      <c r="W27" s="6">
        <v>86.18</v>
      </c>
      <c r="X27" s="6">
        <v>100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50</v>
      </c>
      <c r="E28" s="6">
        <v>65.150000000000006</v>
      </c>
      <c r="F28" s="6">
        <v>80</v>
      </c>
      <c r="G28" s="6">
        <v>40</v>
      </c>
      <c r="H28" s="6">
        <v>55.23</v>
      </c>
      <c r="I28" s="6">
        <v>70</v>
      </c>
      <c r="J28" s="6">
        <v>60</v>
      </c>
      <c r="K28" s="6">
        <v>60</v>
      </c>
      <c r="L28" s="6">
        <v>60</v>
      </c>
      <c r="M28" s="6">
        <v>50</v>
      </c>
      <c r="N28" s="6">
        <v>53.13</v>
      </c>
      <c r="O28" s="6">
        <v>60</v>
      </c>
      <c r="P28" s="6">
        <v>50</v>
      </c>
      <c r="Q28" s="6">
        <v>56.81</v>
      </c>
      <c r="R28" s="6">
        <v>60</v>
      </c>
      <c r="S28" s="6">
        <v>40</v>
      </c>
      <c r="T28" s="6">
        <v>43.09</v>
      </c>
      <c r="U28" s="6">
        <v>50</v>
      </c>
      <c r="V28" s="6">
        <v>40</v>
      </c>
      <c r="W28" s="6">
        <v>40</v>
      </c>
      <c r="X28" s="6">
        <v>40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70</v>
      </c>
      <c r="E29" s="6">
        <v>84.57</v>
      </c>
      <c r="F29" s="6">
        <v>100</v>
      </c>
      <c r="G29" s="6">
        <v>65</v>
      </c>
      <c r="H29" s="6">
        <v>82.01</v>
      </c>
      <c r="I29" s="6">
        <v>100</v>
      </c>
      <c r="J29" s="6">
        <v>80</v>
      </c>
      <c r="K29" s="6">
        <v>80</v>
      </c>
      <c r="L29" s="6">
        <v>80</v>
      </c>
      <c r="M29" s="6">
        <v>70</v>
      </c>
      <c r="N29" s="6">
        <v>73.19</v>
      </c>
      <c r="O29" s="6">
        <v>80</v>
      </c>
      <c r="P29" s="6">
        <v>60</v>
      </c>
      <c r="Q29" s="6">
        <v>67.89</v>
      </c>
      <c r="R29" s="6">
        <v>75</v>
      </c>
      <c r="S29" s="6">
        <v>80</v>
      </c>
      <c r="T29" s="6">
        <v>80</v>
      </c>
      <c r="U29" s="6">
        <v>80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190</v>
      </c>
      <c r="E30" s="6">
        <v>191.24</v>
      </c>
      <c r="F30" s="6">
        <v>195</v>
      </c>
      <c r="G30" s="6">
        <v>185</v>
      </c>
      <c r="H30" s="6">
        <v>188.99</v>
      </c>
      <c r="I30" s="6">
        <v>190</v>
      </c>
      <c r="J30" s="6">
        <v>185</v>
      </c>
      <c r="K30" s="6">
        <v>185</v>
      </c>
      <c r="L30" s="6">
        <v>185</v>
      </c>
      <c r="M30" s="6">
        <v>185</v>
      </c>
      <c r="N30" s="6">
        <v>185</v>
      </c>
      <c r="O30" s="6">
        <v>185</v>
      </c>
      <c r="P30" s="6">
        <v>180</v>
      </c>
      <c r="Q30" s="6">
        <v>180</v>
      </c>
      <c r="R30" s="6">
        <v>180</v>
      </c>
      <c r="S30" s="6">
        <v>180</v>
      </c>
      <c r="T30" s="6">
        <v>180</v>
      </c>
      <c r="U30" s="6">
        <v>180</v>
      </c>
      <c r="V30" s="6">
        <v>180</v>
      </c>
      <c r="W30" s="6">
        <v>180</v>
      </c>
      <c r="X30" s="6">
        <v>180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250</v>
      </c>
      <c r="E31" s="6">
        <v>268.61</v>
      </c>
      <c r="F31" s="6">
        <v>300</v>
      </c>
      <c r="G31" s="6">
        <v>250</v>
      </c>
      <c r="H31" s="6">
        <v>259.92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230</v>
      </c>
      <c r="Q31" s="6">
        <v>238.89</v>
      </c>
      <c r="R31" s="6">
        <v>250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260</v>
      </c>
      <c r="E34" s="6">
        <v>443.27</v>
      </c>
      <c r="F34" s="6">
        <v>650</v>
      </c>
      <c r="G34" s="6">
        <v>250</v>
      </c>
      <c r="H34" s="6">
        <v>392.45</v>
      </c>
      <c r="I34" s="6">
        <v>600</v>
      </c>
      <c r="J34" s="6">
        <v>300</v>
      </c>
      <c r="K34" s="6">
        <v>300</v>
      </c>
      <c r="L34" s="6">
        <v>300</v>
      </c>
      <c r="M34" s="6">
        <v>250</v>
      </c>
      <c r="N34" s="6">
        <v>265.66000000000003</v>
      </c>
      <c r="O34" s="6">
        <v>300</v>
      </c>
      <c r="P34" s="6">
        <v>270</v>
      </c>
      <c r="Q34" s="6">
        <v>333.95</v>
      </c>
      <c r="R34" s="6">
        <v>460</v>
      </c>
      <c r="S34" s="6">
        <v>260</v>
      </c>
      <c r="T34" s="6">
        <v>260</v>
      </c>
      <c r="U34" s="6">
        <v>260</v>
      </c>
      <c r="V34" s="6">
        <v>350</v>
      </c>
      <c r="W34" s="6">
        <v>350</v>
      </c>
      <c r="X34" s="6">
        <v>350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4.66</v>
      </c>
      <c r="E47" s="6">
        <v>4.66</v>
      </c>
      <c r="F47" s="6">
        <v>4.66</v>
      </c>
      <c r="G47" s="6">
        <v>4.66</v>
      </c>
      <c r="H47" s="6">
        <v>4.66</v>
      </c>
      <c r="I47" s="6">
        <v>4.66</v>
      </c>
      <c r="J47" s="6">
        <v>4.66</v>
      </c>
      <c r="K47" s="6">
        <v>4.66</v>
      </c>
      <c r="L47" s="6">
        <v>4.66</v>
      </c>
      <c r="M47" s="6">
        <v>4.66</v>
      </c>
      <c r="N47" s="6">
        <v>4.66</v>
      </c>
      <c r="O47" s="6">
        <v>4.66</v>
      </c>
      <c r="P47" s="6">
        <v>4.66</v>
      </c>
      <c r="Q47" s="6">
        <v>4.66</v>
      </c>
      <c r="R47" s="6">
        <v>4.66</v>
      </c>
      <c r="S47" s="6">
        <v>4.66</v>
      </c>
      <c r="T47" s="6">
        <v>4.66</v>
      </c>
      <c r="U47" s="6">
        <v>4.66</v>
      </c>
      <c r="V47" s="6">
        <v>4.66</v>
      </c>
      <c r="W47" s="6">
        <v>4.66</v>
      </c>
      <c r="X47" s="6">
        <v>4.66</v>
      </c>
      <c r="Y47" s="7">
        <v>41</v>
      </c>
    </row>
    <row r="48" spans="1:25" x14ac:dyDescent="0.3">
      <c r="A48" s="5">
        <v>42</v>
      </c>
      <c r="B48" s="5" t="s">
        <v>157</v>
      </c>
      <c r="C48" s="5" t="s">
        <v>68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259.33999999999997</v>
      </c>
      <c r="E53" s="6">
        <v>259.33999999999997</v>
      </c>
      <c r="F53" s="6">
        <v>259.33999999999997</v>
      </c>
      <c r="G53" s="6">
        <v>259.3</v>
      </c>
      <c r="H53" s="6">
        <v>259.37</v>
      </c>
      <c r="I53" s="6">
        <v>259.43</v>
      </c>
      <c r="J53" s="6">
        <v>259.39999999999998</v>
      </c>
      <c r="K53" s="6">
        <v>259.39999999999998</v>
      </c>
      <c r="L53" s="6">
        <v>259.39999999999998</v>
      </c>
      <c r="M53" s="6">
        <v>259.52999999999997</v>
      </c>
      <c r="N53" s="6">
        <v>259.52999999999997</v>
      </c>
      <c r="O53" s="6">
        <v>259.52999999999997</v>
      </c>
      <c r="P53" s="6">
        <v>259.33999999999997</v>
      </c>
      <c r="Q53" s="6">
        <v>259.33999999999997</v>
      </c>
      <c r="R53" s="6">
        <v>259.33999999999997</v>
      </c>
      <c r="S53" s="6">
        <v>259.38</v>
      </c>
      <c r="T53" s="6">
        <v>259.39</v>
      </c>
      <c r="U53" s="6">
        <v>259.39999999999998</v>
      </c>
      <c r="V53" s="6">
        <v>259.63</v>
      </c>
      <c r="W53" s="6">
        <v>259.63</v>
      </c>
      <c r="X53" s="6">
        <v>259.63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263.5</v>
      </c>
      <c r="E54" s="6">
        <v>263.5</v>
      </c>
      <c r="F54" s="6">
        <v>263.5</v>
      </c>
      <c r="G54" s="6">
        <v>263.49</v>
      </c>
      <c r="H54" s="6">
        <v>263.52999999999997</v>
      </c>
      <c r="I54" s="6">
        <v>263.60000000000002</v>
      </c>
      <c r="J54" s="6">
        <v>263.5</v>
      </c>
      <c r="K54" s="6">
        <v>263.5</v>
      </c>
      <c r="L54" s="6">
        <v>263.5</v>
      </c>
      <c r="M54" s="6">
        <v>263.63</v>
      </c>
      <c r="N54" s="6">
        <v>263.63</v>
      </c>
      <c r="O54" s="6">
        <v>263.63</v>
      </c>
      <c r="P54" s="6">
        <v>263.5</v>
      </c>
      <c r="Q54" s="6">
        <v>263.5</v>
      </c>
      <c r="R54" s="6">
        <v>263.5</v>
      </c>
      <c r="S54" s="6">
        <v>263.5</v>
      </c>
      <c r="T54" s="6">
        <v>263.5</v>
      </c>
      <c r="U54" s="6">
        <v>263.5</v>
      </c>
      <c r="V54" s="6">
        <v>263.79000000000002</v>
      </c>
      <c r="W54" s="6">
        <v>263.79000000000002</v>
      </c>
      <c r="X54" s="6">
        <v>263.79000000000002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3500</v>
      </c>
      <c r="E55" s="6">
        <v>3543.45</v>
      </c>
      <c r="F55" s="6">
        <v>3600</v>
      </c>
      <c r="G55" s="6">
        <v>3500</v>
      </c>
      <c r="H55" s="6">
        <v>3592.97</v>
      </c>
      <c r="I55" s="6">
        <v>3700</v>
      </c>
      <c r="J55" s="6">
        <v>3734.4</v>
      </c>
      <c r="K55" s="6">
        <v>3734.4</v>
      </c>
      <c r="L55" s="6">
        <v>3734.4</v>
      </c>
      <c r="M55" s="6">
        <v>3734</v>
      </c>
      <c r="N55" s="6">
        <v>3734</v>
      </c>
      <c r="O55" s="6">
        <v>3734</v>
      </c>
      <c r="P55" s="6">
        <v>3384.3</v>
      </c>
      <c r="Q55" s="6">
        <v>3450.5</v>
      </c>
      <c r="R55" s="6">
        <v>3501</v>
      </c>
      <c r="S55" s="6">
        <v>3851</v>
      </c>
      <c r="T55" s="6">
        <v>3851</v>
      </c>
      <c r="U55" s="6">
        <v>3851</v>
      </c>
      <c r="V55" s="6">
        <v>3300</v>
      </c>
      <c r="W55" s="6">
        <v>3300</v>
      </c>
      <c r="X55" s="6">
        <v>3300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1" x14ac:dyDescent="0.4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3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1500</v>
      </c>
      <c r="K65" s="6">
        <v>1590.53</v>
      </c>
      <c r="L65" s="6">
        <v>1750</v>
      </c>
      <c r="M65" s="6">
        <v>1640</v>
      </c>
      <c r="N65" s="6">
        <v>1674.92</v>
      </c>
      <c r="O65" s="6">
        <v>1700</v>
      </c>
      <c r="P65" s="6">
        <v>1400</v>
      </c>
      <c r="Q65" s="6">
        <v>1400</v>
      </c>
      <c r="R65" s="6">
        <v>1400</v>
      </c>
      <c r="S65" s="6">
        <v>1480</v>
      </c>
      <c r="T65" s="6">
        <v>1486.64</v>
      </c>
      <c r="U65" s="6">
        <v>1500</v>
      </c>
      <c r="V65" s="6">
        <v>1450</v>
      </c>
      <c r="W65" s="6">
        <v>1505.85</v>
      </c>
      <c r="X65" s="6">
        <v>1580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274.42</v>
      </c>
      <c r="L66" s="6">
        <v>280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206.61</v>
      </c>
      <c r="X66" s="6">
        <v>210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175.48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2163.89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300</v>
      </c>
      <c r="E71" s="6">
        <v>300</v>
      </c>
      <c r="F71" s="6">
        <v>300</v>
      </c>
      <c r="G71" s="6">
        <v>290</v>
      </c>
      <c r="H71" s="6">
        <v>290</v>
      </c>
      <c r="I71" s="6">
        <v>290</v>
      </c>
      <c r="J71" s="6">
        <v>300</v>
      </c>
      <c r="K71" s="6">
        <v>317.95</v>
      </c>
      <c r="L71" s="6">
        <v>350</v>
      </c>
      <c r="M71" s="6">
        <v>300</v>
      </c>
      <c r="N71" s="6">
        <v>315.66000000000003</v>
      </c>
      <c r="O71" s="6">
        <v>330</v>
      </c>
      <c r="P71" s="6">
        <v>340</v>
      </c>
      <c r="Q71" s="6">
        <v>340</v>
      </c>
      <c r="R71" s="6">
        <v>340</v>
      </c>
      <c r="S71" s="6">
        <v>310</v>
      </c>
      <c r="T71" s="6">
        <v>316.63</v>
      </c>
      <c r="U71" s="6">
        <v>320</v>
      </c>
      <c r="V71" s="6">
        <v>300</v>
      </c>
      <c r="W71" s="6">
        <v>300</v>
      </c>
      <c r="X71" s="6">
        <v>300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234.91</v>
      </c>
      <c r="X72" s="6">
        <v>250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256.29000000000002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1061.71</v>
      </c>
      <c r="L74" s="6">
        <v>1100</v>
      </c>
      <c r="M74" s="6">
        <v>1080</v>
      </c>
      <c r="N74" s="6">
        <v>1093.29</v>
      </c>
      <c r="O74" s="6">
        <v>1100</v>
      </c>
      <c r="P74" s="6">
        <v>1030</v>
      </c>
      <c r="Q74" s="6">
        <v>1034.99</v>
      </c>
      <c r="R74" s="6">
        <v>1040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240</v>
      </c>
      <c r="E75" s="6">
        <v>249.96</v>
      </c>
      <c r="F75" s="6">
        <v>260</v>
      </c>
      <c r="G75" s="6">
        <v>240</v>
      </c>
      <c r="H75" s="6">
        <v>240</v>
      </c>
      <c r="I75" s="6">
        <v>240</v>
      </c>
      <c r="J75" s="6">
        <v>260</v>
      </c>
      <c r="K75" s="6">
        <v>262.69</v>
      </c>
      <c r="L75" s="6">
        <v>270</v>
      </c>
      <c r="M75" s="6">
        <v>260</v>
      </c>
      <c r="N75" s="6">
        <v>278.27999999999997</v>
      </c>
      <c r="O75" s="6">
        <v>280</v>
      </c>
      <c r="P75" s="6">
        <v>250</v>
      </c>
      <c r="Q75" s="6">
        <v>250</v>
      </c>
      <c r="R75" s="6">
        <v>250</v>
      </c>
      <c r="S75" s="6">
        <v>280</v>
      </c>
      <c r="T75" s="6">
        <v>286.51</v>
      </c>
      <c r="U75" s="6">
        <v>300</v>
      </c>
      <c r="V75" s="6">
        <v>250</v>
      </c>
      <c r="W75" s="6">
        <v>258.74</v>
      </c>
      <c r="X75" s="6">
        <v>270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540.58000000000004</v>
      </c>
      <c r="L76" s="6">
        <v>650</v>
      </c>
      <c r="M76" s="6">
        <v>400</v>
      </c>
      <c r="N76" s="6">
        <v>416.52</v>
      </c>
      <c r="O76" s="6">
        <v>440</v>
      </c>
      <c r="P76" s="6">
        <v>400</v>
      </c>
      <c r="Q76" s="6">
        <v>400</v>
      </c>
      <c r="R76" s="6">
        <v>400</v>
      </c>
      <c r="S76" s="6">
        <v>540</v>
      </c>
      <c r="T76" s="6">
        <v>546.65</v>
      </c>
      <c r="U76" s="6">
        <v>550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2865</v>
      </c>
      <c r="I77" s="6">
        <v>2865</v>
      </c>
      <c r="J77" s="6">
        <v>2915</v>
      </c>
      <c r="K77" s="6">
        <v>2915.9</v>
      </c>
      <c r="L77" s="6">
        <v>2945</v>
      </c>
      <c r="M77" s="6">
        <v>2865</v>
      </c>
      <c r="N77" s="6">
        <v>2865</v>
      </c>
      <c r="O77" s="6">
        <v>2865</v>
      </c>
      <c r="P77" s="6">
        <v>2915</v>
      </c>
      <c r="Q77" s="6">
        <v>2915</v>
      </c>
      <c r="R77" s="6">
        <v>2915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1485</v>
      </c>
      <c r="Q78" s="6">
        <v>1485</v>
      </c>
      <c r="R78" s="6">
        <v>1485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240</v>
      </c>
      <c r="E80" s="6">
        <v>257.45</v>
      </c>
      <c r="F80" s="6">
        <v>280</v>
      </c>
      <c r="G80" s="6">
        <v>180</v>
      </c>
      <c r="H80" s="6">
        <v>193.1</v>
      </c>
      <c r="I80" s="6">
        <v>200</v>
      </c>
      <c r="J80" s="6">
        <v>120</v>
      </c>
      <c r="K80" s="6">
        <v>147.09</v>
      </c>
      <c r="L80" s="6">
        <v>180</v>
      </c>
      <c r="M80" s="6">
        <v>100</v>
      </c>
      <c r="N80" s="6">
        <v>123.37</v>
      </c>
      <c r="O80" s="6">
        <v>140</v>
      </c>
      <c r="P80" s="6">
        <v>150</v>
      </c>
      <c r="Q80" s="6">
        <v>165.1</v>
      </c>
      <c r="R80" s="6">
        <v>200</v>
      </c>
      <c r="S80" s="6">
        <v>130</v>
      </c>
      <c r="T80" s="6">
        <v>143.01</v>
      </c>
      <c r="U80" s="6">
        <v>150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293.67</v>
      </c>
      <c r="L81" s="6">
        <v>320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400</v>
      </c>
      <c r="E82" s="6">
        <v>412.17</v>
      </c>
      <c r="F82" s="6">
        <v>420</v>
      </c>
      <c r="G82" s="6">
        <v>390</v>
      </c>
      <c r="H82" s="6">
        <v>393.31</v>
      </c>
      <c r="I82" s="6">
        <v>400</v>
      </c>
      <c r="J82" s="6">
        <v>360</v>
      </c>
      <c r="K82" s="6">
        <v>385.83</v>
      </c>
      <c r="L82" s="6">
        <v>420</v>
      </c>
      <c r="M82" s="6">
        <v>410</v>
      </c>
      <c r="N82" s="6">
        <v>419.16</v>
      </c>
      <c r="O82" s="6">
        <v>420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385</v>
      </c>
      <c r="W82" s="6">
        <v>398.3</v>
      </c>
      <c r="X82" s="6">
        <v>400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408.91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520</v>
      </c>
      <c r="T83" s="6">
        <v>520</v>
      </c>
      <c r="U83" s="6">
        <v>520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300</v>
      </c>
      <c r="H84" s="6">
        <v>306.52</v>
      </c>
      <c r="I84" s="6">
        <v>320</v>
      </c>
      <c r="J84" s="6">
        <v>300</v>
      </c>
      <c r="K84" s="6">
        <v>312.67</v>
      </c>
      <c r="L84" s="6">
        <v>350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330</v>
      </c>
      <c r="W84" s="6">
        <v>336.63</v>
      </c>
      <c r="X84" s="6">
        <v>340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80</v>
      </c>
      <c r="E85" s="6">
        <v>85.17</v>
      </c>
      <c r="F85" s="6">
        <v>100</v>
      </c>
      <c r="G85" s="6">
        <v>80</v>
      </c>
      <c r="H85" s="6">
        <v>80</v>
      </c>
      <c r="I85" s="6">
        <v>80</v>
      </c>
      <c r="J85" s="6">
        <v>70</v>
      </c>
      <c r="K85" s="6">
        <v>76.83</v>
      </c>
      <c r="L85" s="6">
        <v>80</v>
      </c>
      <c r="M85" s="6">
        <v>70</v>
      </c>
      <c r="N85" s="6">
        <v>75.67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56.46</v>
      </c>
      <c r="U85" s="6">
        <v>60</v>
      </c>
      <c r="V85" s="6">
        <v>80</v>
      </c>
      <c r="W85" s="6">
        <v>89.88</v>
      </c>
      <c r="X85" s="6">
        <v>100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40</v>
      </c>
      <c r="H86" s="6">
        <v>40</v>
      </c>
      <c r="I86" s="6">
        <v>40</v>
      </c>
      <c r="J86" s="6">
        <v>50</v>
      </c>
      <c r="K86" s="6">
        <v>55.39</v>
      </c>
      <c r="L86" s="6">
        <v>70</v>
      </c>
      <c r="M86" s="6">
        <v>40</v>
      </c>
      <c r="N86" s="6">
        <v>49.66</v>
      </c>
      <c r="O86" s="6">
        <v>60</v>
      </c>
      <c r="P86" s="6">
        <v>30</v>
      </c>
      <c r="Q86" s="6">
        <v>33.020000000000003</v>
      </c>
      <c r="R86" s="6">
        <v>40</v>
      </c>
      <c r="S86" s="6">
        <v>40</v>
      </c>
      <c r="T86" s="6">
        <v>46.42</v>
      </c>
      <c r="U86" s="6">
        <v>50</v>
      </c>
      <c r="V86" s="6">
        <v>50</v>
      </c>
      <c r="W86" s="6">
        <v>52.07</v>
      </c>
      <c r="X86" s="6">
        <v>60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80</v>
      </c>
      <c r="E87" s="6">
        <v>86.18</v>
      </c>
      <c r="F87" s="6">
        <v>100</v>
      </c>
      <c r="G87" s="6">
        <v>80</v>
      </c>
      <c r="H87" s="6">
        <v>86.18</v>
      </c>
      <c r="I87" s="6">
        <v>100</v>
      </c>
      <c r="J87" s="6">
        <v>80</v>
      </c>
      <c r="K87" s="6">
        <v>88.64</v>
      </c>
      <c r="L87" s="6">
        <v>120</v>
      </c>
      <c r="M87" s="6">
        <v>70</v>
      </c>
      <c r="N87" s="6">
        <v>80.680000000000007</v>
      </c>
      <c r="O87" s="6">
        <v>90</v>
      </c>
      <c r="P87" s="6">
        <v>80</v>
      </c>
      <c r="Q87" s="6">
        <v>80</v>
      </c>
      <c r="R87" s="6">
        <v>80</v>
      </c>
      <c r="S87" s="6">
        <v>70</v>
      </c>
      <c r="T87" s="6">
        <v>76.52</v>
      </c>
      <c r="U87" s="6">
        <v>80</v>
      </c>
      <c r="V87" s="6">
        <v>50</v>
      </c>
      <c r="W87" s="6">
        <v>51.02</v>
      </c>
      <c r="X87" s="6">
        <v>60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178</v>
      </c>
      <c r="E88" s="6">
        <v>179.78</v>
      </c>
      <c r="F88" s="6">
        <v>180</v>
      </c>
      <c r="G88" s="6">
        <v>180</v>
      </c>
      <c r="H88" s="6">
        <v>180</v>
      </c>
      <c r="I88" s="6">
        <v>180</v>
      </c>
      <c r="J88" s="6">
        <v>180</v>
      </c>
      <c r="K88" s="6">
        <v>183.45</v>
      </c>
      <c r="L88" s="6">
        <v>190</v>
      </c>
      <c r="M88" s="6">
        <v>175</v>
      </c>
      <c r="N88" s="6">
        <v>178.74</v>
      </c>
      <c r="O88" s="6">
        <v>180</v>
      </c>
      <c r="P88" s="6">
        <v>180</v>
      </c>
      <c r="Q88" s="6">
        <v>180</v>
      </c>
      <c r="R88" s="6">
        <v>180</v>
      </c>
      <c r="S88" s="6">
        <v>175</v>
      </c>
      <c r="T88" s="6">
        <v>175</v>
      </c>
      <c r="U88" s="6">
        <v>175</v>
      </c>
      <c r="V88" s="6">
        <v>185</v>
      </c>
      <c r="W88" s="6">
        <v>187.21</v>
      </c>
      <c r="X88" s="6">
        <v>190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261.35000000000002</v>
      </c>
      <c r="L89" s="6">
        <v>280</v>
      </c>
      <c r="M89" s="6">
        <v>220</v>
      </c>
      <c r="N89" s="6">
        <v>234.08</v>
      </c>
      <c r="O89" s="6">
        <v>240</v>
      </c>
      <c r="P89" s="6">
        <v>240</v>
      </c>
      <c r="Q89" s="6">
        <v>240</v>
      </c>
      <c r="R89" s="6">
        <v>240</v>
      </c>
      <c r="S89" s="6">
        <v>200</v>
      </c>
      <c r="T89" s="6">
        <v>200</v>
      </c>
      <c r="U89" s="6">
        <v>200</v>
      </c>
      <c r="V89" s="6">
        <v>230</v>
      </c>
      <c r="W89" s="6">
        <v>234.39</v>
      </c>
      <c r="X89" s="6">
        <v>240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300</v>
      </c>
      <c r="H92" s="6">
        <v>343.41</v>
      </c>
      <c r="I92" s="6">
        <v>450</v>
      </c>
      <c r="J92" s="6">
        <v>340</v>
      </c>
      <c r="K92" s="6">
        <v>413.13</v>
      </c>
      <c r="L92" s="6">
        <v>520</v>
      </c>
      <c r="M92" s="6">
        <v>260</v>
      </c>
      <c r="N92" s="6">
        <v>279.88</v>
      </c>
      <c r="O92" s="6">
        <v>300</v>
      </c>
      <c r="P92" s="6">
        <v>250</v>
      </c>
      <c r="Q92" s="6">
        <v>265.66000000000003</v>
      </c>
      <c r="R92" s="6">
        <v>300</v>
      </c>
      <c r="S92" s="6">
        <v>280</v>
      </c>
      <c r="T92" s="6">
        <v>280</v>
      </c>
      <c r="U92" s="6">
        <v>280</v>
      </c>
      <c r="V92" s="6">
        <v>250</v>
      </c>
      <c r="W92" s="6">
        <v>368.55</v>
      </c>
      <c r="X92" s="6">
        <v>500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156.38999999999999</v>
      </c>
      <c r="I95" s="6">
        <v>170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717.78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4.66</v>
      </c>
      <c r="E105" s="6">
        <v>4.66</v>
      </c>
      <c r="F105" s="6">
        <v>4.66</v>
      </c>
      <c r="G105" s="6">
        <v>4.66</v>
      </c>
      <c r="H105" s="6">
        <v>4.66</v>
      </c>
      <c r="I105" s="6">
        <v>4.66</v>
      </c>
      <c r="J105" s="6">
        <v>4.66</v>
      </c>
      <c r="K105" s="6">
        <v>4.66</v>
      </c>
      <c r="L105" s="6">
        <v>4.66</v>
      </c>
      <c r="M105" s="6">
        <v>4.66</v>
      </c>
      <c r="N105" s="6">
        <v>4.66</v>
      </c>
      <c r="O105" s="6">
        <v>4.66</v>
      </c>
      <c r="P105" s="6">
        <v>4.66</v>
      </c>
      <c r="Q105" s="6">
        <v>4.66</v>
      </c>
      <c r="R105" s="6">
        <v>4.66</v>
      </c>
      <c r="S105" s="6">
        <v>4.66</v>
      </c>
      <c r="T105" s="6">
        <v>4.66</v>
      </c>
      <c r="U105" s="6">
        <v>4.66</v>
      </c>
      <c r="V105" s="6">
        <v>4.66</v>
      </c>
      <c r="W105" s="6">
        <v>4.66</v>
      </c>
      <c r="X105" s="6">
        <v>4.66</v>
      </c>
      <c r="Y105" s="7">
        <v>41</v>
      </c>
    </row>
    <row r="106" spans="1:25" x14ac:dyDescent="0.3">
      <c r="A106" s="5">
        <v>42</v>
      </c>
      <c r="B106" s="5" t="s">
        <v>157</v>
      </c>
      <c r="C106" s="5" t="s">
        <v>68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1314.25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900</v>
      </c>
      <c r="T107" s="6">
        <v>932.17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400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259.51</v>
      </c>
      <c r="E111" s="6">
        <v>259.7</v>
      </c>
      <c r="F111" s="6">
        <v>259.85000000000002</v>
      </c>
      <c r="G111" s="6">
        <v>259.72000000000003</v>
      </c>
      <c r="H111" s="6">
        <v>259.95999999999998</v>
      </c>
      <c r="I111" s="6">
        <v>260.12</v>
      </c>
      <c r="J111" s="6">
        <v>259.43</v>
      </c>
      <c r="K111" s="6">
        <v>259.43</v>
      </c>
      <c r="L111" s="6">
        <v>259.43</v>
      </c>
      <c r="M111" s="6">
        <v>260.33</v>
      </c>
      <c r="N111" s="6">
        <v>260.57</v>
      </c>
      <c r="O111" s="6">
        <v>260.77999999999997</v>
      </c>
      <c r="P111" s="6">
        <v>259.33999999999997</v>
      </c>
      <c r="Q111" s="6">
        <v>259.33999999999997</v>
      </c>
      <c r="R111" s="6">
        <v>259.33999999999997</v>
      </c>
      <c r="S111" s="6">
        <v>259.68</v>
      </c>
      <c r="T111" s="6">
        <v>259.68</v>
      </c>
      <c r="U111" s="6">
        <v>259.68</v>
      </c>
      <c r="V111" s="6">
        <v>259.3</v>
      </c>
      <c r="W111" s="6">
        <v>259.3</v>
      </c>
      <c r="X111" s="6">
        <v>259.3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263.5</v>
      </c>
      <c r="E112" s="6">
        <v>263.66000000000003</v>
      </c>
      <c r="F112" s="6">
        <v>263.8</v>
      </c>
      <c r="G112" s="6">
        <v>264</v>
      </c>
      <c r="H112" s="6">
        <v>264.16000000000003</v>
      </c>
      <c r="I112" s="6">
        <v>264.27999999999997</v>
      </c>
      <c r="J112" s="6">
        <v>263.58999999999997</v>
      </c>
      <c r="K112" s="6">
        <v>263.58999999999997</v>
      </c>
      <c r="L112" s="6">
        <v>263.58999999999997</v>
      </c>
      <c r="M112" s="6">
        <v>264.49</v>
      </c>
      <c r="N112" s="6">
        <v>264.64999999999998</v>
      </c>
      <c r="O112" s="6">
        <v>264.89999999999998</v>
      </c>
      <c r="P112" s="6">
        <v>263.5</v>
      </c>
      <c r="Q112" s="6">
        <v>263.5</v>
      </c>
      <c r="R112" s="6">
        <v>263.5</v>
      </c>
      <c r="S112" s="6">
        <v>263.83999999999997</v>
      </c>
      <c r="T112" s="6">
        <v>263.83999999999997</v>
      </c>
      <c r="U112" s="6">
        <v>263.83999999999997</v>
      </c>
      <c r="V112" s="6">
        <v>263.5</v>
      </c>
      <c r="W112" s="6">
        <v>263.5</v>
      </c>
      <c r="X112" s="6">
        <v>263.5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3615</v>
      </c>
      <c r="E113" s="6">
        <v>3615</v>
      </c>
      <c r="F113" s="6">
        <v>3615</v>
      </c>
      <c r="G113" s="6">
        <v>3520</v>
      </c>
      <c r="H113" s="6">
        <v>3520</v>
      </c>
      <c r="I113" s="6">
        <v>3520</v>
      </c>
      <c r="J113" s="6">
        <v>3501</v>
      </c>
      <c r="K113" s="6">
        <v>3595.11</v>
      </c>
      <c r="L113" s="6">
        <v>3734</v>
      </c>
      <c r="M113" s="6">
        <v>3851.1</v>
      </c>
      <c r="N113" s="6">
        <v>3851.1</v>
      </c>
      <c r="O113" s="6">
        <v>3851.1</v>
      </c>
      <c r="P113" s="6">
        <v>3500</v>
      </c>
      <c r="Q113" s="6">
        <v>3500</v>
      </c>
      <c r="R113" s="6">
        <v>3500</v>
      </c>
      <c r="S113" s="6">
        <v>3550</v>
      </c>
      <c r="T113" s="6">
        <v>3550</v>
      </c>
      <c r="U113" s="6">
        <v>3550</v>
      </c>
      <c r="V113" s="6">
        <v>3345.4</v>
      </c>
      <c r="W113" s="6">
        <v>3397.59</v>
      </c>
      <c r="X113" s="6">
        <v>3423.2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1" x14ac:dyDescent="0.4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3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1400</v>
      </c>
      <c r="E123" s="6">
        <v>1416.47</v>
      </c>
      <c r="F123" s="6">
        <v>1450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1400</v>
      </c>
      <c r="N123" s="6">
        <v>1505.03</v>
      </c>
      <c r="O123" s="6">
        <v>1750</v>
      </c>
      <c r="P123" s="6">
        <v>1520.37</v>
      </c>
      <c r="Q123" s="6">
        <v>1781.99</v>
      </c>
      <c r="R123" s="6">
        <f t="shared" ref="R123:R154" si="0">ROUND(N123/P123* 100 - 100,2)</f>
        <v>-1.01</v>
      </c>
      <c r="S123" s="6">
        <f t="shared" ref="S123:S154" si="1">ROUND(N123/Q123* 100 - 100,2)</f>
        <v>-15.54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260</v>
      </c>
      <c r="H124" s="6">
        <v>269.92</v>
      </c>
      <c r="I124" s="6">
        <v>280</v>
      </c>
      <c r="J124" s="6">
        <v>200</v>
      </c>
      <c r="K124" s="6">
        <v>203.28</v>
      </c>
      <c r="L124" s="6">
        <v>210</v>
      </c>
      <c r="M124" s="6">
        <v>140</v>
      </c>
      <c r="N124" s="6">
        <v>204.32</v>
      </c>
      <c r="O124" s="6">
        <v>280</v>
      </c>
      <c r="P124" s="6">
        <v>204.48</v>
      </c>
      <c r="Q124" s="6">
        <v>205.14</v>
      </c>
      <c r="R124" s="6">
        <f t="shared" si="0"/>
        <v>-0.08</v>
      </c>
      <c r="S124" s="6">
        <f t="shared" si="1"/>
        <v>-0.4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153.94999999999999</v>
      </c>
      <c r="O125" s="6">
        <v>240</v>
      </c>
      <c r="P125" s="6">
        <v>152.9</v>
      </c>
      <c r="Q125" s="6">
        <v>159.97999999999999</v>
      </c>
      <c r="R125" s="6">
        <f t="shared" si="0"/>
        <v>0.69</v>
      </c>
      <c r="S125" s="6">
        <f t="shared" si="1"/>
        <v>-3.77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110.75</v>
      </c>
      <c r="R126" s="6">
        <f t="shared" si="0"/>
        <v>0</v>
      </c>
      <c r="S126" s="6">
        <f t="shared" si="1"/>
        <v>-1.73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1107.04</v>
      </c>
      <c r="O127" s="6">
        <v>1400</v>
      </c>
      <c r="P127" s="6">
        <v>1107.04</v>
      </c>
      <c r="Q127" s="6">
        <v>956.52</v>
      </c>
      <c r="R127" s="6">
        <f t="shared" si="0"/>
        <v>0</v>
      </c>
      <c r="S127" s="6">
        <f t="shared" si="1"/>
        <v>15.74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2034.47</v>
      </c>
      <c r="O128" s="6">
        <v>2450</v>
      </c>
      <c r="P128" s="6">
        <v>2034.47</v>
      </c>
      <c r="Q128" s="6">
        <v>1899.61</v>
      </c>
      <c r="R128" s="6">
        <f t="shared" si="0"/>
        <v>0</v>
      </c>
      <c r="S128" s="6">
        <f t="shared" si="1"/>
        <v>7.1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320</v>
      </c>
      <c r="E129" s="6">
        <v>320</v>
      </c>
      <c r="F129" s="6">
        <v>320</v>
      </c>
      <c r="G129" s="6">
        <v>330</v>
      </c>
      <c r="H129" s="6">
        <v>342.43</v>
      </c>
      <c r="I129" s="6">
        <v>350</v>
      </c>
      <c r="J129" s="6">
        <v>320</v>
      </c>
      <c r="K129" s="6">
        <v>326.63</v>
      </c>
      <c r="L129" s="6">
        <v>330</v>
      </c>
      <c r="M129" s="6">
        <v>275</v>
      </c>
      <c r="N129" s="6">
        <v>306.35000000000002</v>
      </c>
      <c r="O129" s="6">
        <v>350</v>
      </c>
      <c r="P129" s="6">
        <v>343.25</v>
      </c>
      <c r="Q129" s="6">
        <v>313.31</v>
      </c>
      <c r="R129" s="6">
        <f t="shared" si="0"/>
        <v>-10.75</v>
      </c>
      <c r="S129" s="6">
        <f t="shared" si="1"/>
        <v>-2.2200000000000002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170</v>
      </c>
      <c r="E130" s="6">
        <v>170</v>
      </c>
      <c r="F130" s="6">
        <v>170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200.57</v>
      </c>
      <c r="O130" s="6">
        <v>250</v>
      </c>
      <c r="P130" s="6">
        <v>199.81</v>
      </c>
      <c r="Q130" s="6">
        <v>190.24</v>
      </c>
      <c r="R130" s="6">
        <f t="shared" si="0"/>
        <v>0.38</v>
      </c>
      <c r="S130" s="6">
        <f t="shared" si="1"/>
        <v>5.43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180</v>
      </c>
      <c r="E131" s="6">
        <v>180</v>
      </c>
      <c r="F131" s="6">
        <v>180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233.05</v>
      </c>
      <c r="O131" s="6">
        <v>360</v>
      </c>
      <c r="P131" s="6">
        <v>232.21</v>
      </c>
      <c r="Q131" s="6">
        <v>223.39</v>
      </c>
      <c r="R131" s="6">
        <f t="shared" si="0"/>
        <v>0.36</v>
      </c>
      <c r="S131" s="6">
        <f t="shared" si="1"/>
        <v>4.32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1073.57</v>
      </c>
      <c r="O132" s="6">
        <v>1100</v>
      </c>
      <c r="P132" s="6">
        <v>1073.26</v>
      </c>
      <c r="Q132" s="6">
        <v>852.26</v>
      </c>
      <c r="R132" s="6">
        <f t="shared" si="0"/>
        <v>0.03</v>
      </c>
      <c r="S132" s="6">
        <f t="shared" si="1"/>
        <v>25.97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260</v>
      </c>
      <c r="E133" s="6">
        <v>260</v>
      </c>
      <c r="F133" s="6">
        <v>260</v>
      </c>
      <c r="G133" s="6">
        <v>280</v>
      </c>
      <c r="H133" s="6">
        <v>287.42</v>
      </c>
      <c r="I133" s="6">
        <v>300</v>
      </c>
      <c r="J133" s="6">
        <v>280</v>
      </c>
      <c r="K133" s="6">
        <v>293.18</v>
      </c>
      <c r="L133" s="6">
        <v>300</v>
      </c>
      <c r="M133" s="6">
        <v>240</v>
      </c>
      <c r="N133" s="6">
        <v>258.29000000000002</v>
      </c>
      <c r="O133" s="6">
        <v>300</v>
      </c>
      <c r="P133" s="6">
        <v>294.42</v>
      </c>
      <c r="Q133" s="6">
        <v>249.49</v>
      </c>
      <c r="R133" s="6">
        <f t="shared" si="0"/>
        <v>-12.27</v>
      </c>
      <c r="S133" s="6">
        <f t="shared" si="1"/>
        <v>3.53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533.36</v>
      </c>
      <c r="O134" s="6">
        <v>660</v>
      </c>
      <c r="P134" s="6">
        <v>533.39</v>
      </c>
      <c r="Q134" s="6">
        <v>493.89</v>
      </c>
      <c r="R134" s="6">
        <f t="shared" si="0"/>
        <v>-0.01</v>
      </c>
      <c r="S134" s="6">
        <f t="shared" si="1"/>
        <v>7.99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2884.66</v>
      </c>
      <c r="O135" s="6">
        <v>3000</v>
      </c>
      <c r="P135" s="6">
        <v>2889.13</v>
      </c>
      <c r="Q135" s="6">
        <v>2664.14</v>
      </c>
      <c r="R135" s="6">
        <f t="shared" si="0"/>
        <v>-0.15</v>
      </c>
      <c r="S135" s="6">
        <f t="shared" si="1"/>
        <v>8.2799999999999994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1460</v>
      </c>
      <c r="K136" s="6">
        <v>1460</v>
      </c>
      <c r="L136" s="6">
        <v>1460</v>
      </c>
      <c r="M136" s="6">
        <v>1425</v>
      </c>
      <c r="N136" s="6">
        <v>1461.99</v>
      </c>
      <c r="O136" s="6">
        <v>1485</v>
      </c>
      <c r="P136" s="6">
        <v>1461.99</v>
      </c>
      <c r="Q136" s="6">
        <v>1295.29</v>
      </c>
      <c r="R136" s="6">
        <f t="shared" si="0"/>
        <v>0</v>
      </c>
      <c r="S136" s="6">
        <f t="shared" si="1"/>
        <v>12.87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567.89</v>
      </c>
      <c r="Q137" s="6">
        <v>504.37</v>
      </c>
      <c r="R137" s="6">
        <f t="shared" si="0"/>
        <v>0</v>
      </c>
      <c r="S137" s="6">
        <f t="shared" si="1"/>
        <v>12.59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180.12</v>
      </c>
      <c r="O138" s="6">
        <v>340</v>
      </c>
      <c r="P138" s="6">
        <v>185.22</v>
      </c>
      <c r="Q138" s="6">
        <v>165.69</v>
      </c>
      <c r="R138" s="6">
        <f t="shared" si="0"/>
        <v>-2.75</v>
      </c>
      <c r="S138" s="6">
        <f t="shared" si="1"/>
        <v>8.7100000000000009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270</v>
      </c>
      <c r="E139" s="6">
        <v>270</v>
      </c>
      <c r="F139" s="6">
        <v>270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294.67</v>
      </c>
      <c r="O139" s="6">
        <v>380</v>
      </c>
      <c r="P139" s="6">
        <v>294.99</v>
      </c>
      <c r="Q139" s="6">
        <v>318.99</v>
      </c>
      <c r="R139" s="6">
        <f t="shared" si="0"/>
        <v>-0.11</v>
      </c>
      <c r="S139" s="6">
        <f t="shared" si="1"/>
        <v>-7.62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360</v>
      </c>
      <c r="N140" s="6">
        <v>403.55</v>
      </c>
      <c r="O140" s="6">
        <v>470</v>
      </c>
      <c r="P140" s="6">
        <v>405.11</v>
      </c>
      <c r="Q140" s="6">
        <v>324.33999999999997</v>
      </c>
      <c r="R140" s="6">
        <f t="shared" si="0"/>
        <v>-0.39</v>
      </c>
      <c r="S140" s="6">
        <f t="shared" si="1"/>
        <v>24.42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400</v>
      </c>
      <c r="N141" s="6">
        <v>454.91</v>
      </c>
      <c r="O141" s="6">
        <v>530</v>
      </c>
      <c r="P141" s="6">
        <v>457.17</v>
      </c>
      <c r="Q141" s="6">
        <v>566.86</v>
      </c>
      <c r="R141" s="6">
        <f t="shared" si="0"/>
        <v>-0.49</v>
      </c>
      <c r="S141" s="6">
        <f t="shared" si="1"/>
        <v>-19.75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320</v>
      </c>
      <c r="E142" s="6">
        <v>320</v>
      </c>
      <c r="F142" s="6">
        <v>320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315.29000000000002</v>
      </c>
      <c r="O142" s="6">
        <v>400</v>
      </c>
      <c r="P142" s="6">
        <v>315.94</v>
      </c>
      <c r="Q142" s="6">
        <v>309.98</v>
      </c>
      <c r="R142" s="6">
        <f t="shared" si="0"/>
        <v>-0.21</v>
      </c>
      <c r="S142" s="6">
        <f t="shared" si="1"/>
        <v>1.71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70</v>
      </c>
      <c r="E143" s="6">
        <v>73.19</v>
      </c>
      <c r="F143" s="6">
        <v>80</v>
      </c>
      <c r="G143" s="6">
        <v>60</v>
      </c>
      <c r="H143" s="6">
        <v>69.7</v>
      </c>
      <c r="I143" s="6">
        <v>80</v>
      </c>
      <c r="J143" s="6">
        <v>80</v>
      </c>
      <c r="K143" s="6">
        <v>80</v>
      </c>
      <c r="L143" s="6">
        <v>80</v>
      </c>
      <c r="M143" s="6">
        <v>50</v>
      </c>
      <c r="N143" s="6">
        <v>79.290000000000006</v>
      </c>
      <c r="O143" s="6">
        <v>120</v>
      </c>
      <c r="P143" s="6">
        <v>80.31</v>
      </c>
      <c r="Q143" s="6">
        <v>98.87</v>
      </c>
      <c r="R143" s="6">
        <f t="shared" si="0"/>
        <v>-1.27</v>
      </c>
      <c r="S143" s="6">
        <f t="shared" si="1"/>
        <v>-19.8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40</v>
      </c>
      <c r="E144" s="6">
        <v>40</v>
      </c>
      <c r="F144" s="6">
        <v>40</v>
      </c>
      <c r="G144" s="6">
        <v>40</v>
      </c>
      <c r="H144" s="6">
        <v>49.58</v>
      </c>
      <c r="I144" s="6">
        <v>60</v>
      </c>
      <c r="J144" s="6">
        <v>40</v>
      </c>
      <c r="K144" s="6">
        <v>46.42</v>
      </c>
      <c r="L144" s="6">
        <v>50</v>
      </c>
      <c r="M144" s="6">
        <v>30</v>
      </c>
      <c r="N144" s="6">
        <v>47.86</v>
      </c>
      <c r="O144" s="6">
        <v>80</v>
      </c>
      <c r="P144" s="6">
        <v>48.57</v>
      </c>
      <c r="Q144" s="6">
        <v>126.89</v>
      </c>
      <c r="R144" s="6">
        <f t="shared" si="0"/>
        <v>-1.46</v>
      </c>
      <c r="S144" s="6">
        <f t="shared" si="1"/>
        <v>-62.28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40</v>
      </c>
      <c r="E145" s="6">
        <v>46.42</v>
      </c>
      <c r="F145" s="6">
        <v>50</v>
      </c>
      <c r="G145" s="6">
        <v>40</v>
      </c>
      <c r="H145" s="6">
        <v>54.15</v>
      </c>
      <c r="I145" s="6">
        <v>70</v>
      </c>
      <c r="J145" s="6">
        <v>50</v>
      </c>
      <c r="K145" s="6">
        <v>59.44</v>
      </c>
      <c r="L145" s="6">
        <v>70</v>
      </c>
      <c r="M145" s="6">
        <v>40</v>
      </c>
      <c r="N145" s="6">
        <v>70.67</v>
      </c>
      <c r="O145" s="6">
        <v>120</v>
      </c>
      <c r="P145" s="6">
        <v>69.98</v>
      </c>
      <c r="Q145" s="6">
        <v>119.18</v>
      </c>
      <c r="R145" s="6">
        <f t="shared" si="0"/>
        <v>0.99</v>
      </c>
      <c r="S145" s="6">
        <f t="shared" si="1"/>
        <v>-40.700000000000003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184</v>
      </c>
      <c r="H146" s="6">
        <v>185.5</v>
      </c>
      <c r="I146" s="6">
        <v>187</v>
      </c>
      <c r="J146" s="6">
        <v>185</v>
      </c>
      <c r="K146" s="6">
        <v>185</v>
      </c>
      <c r="L146" s="6">
        <v>185</v>
      </c>
      <c r="M146" s="6">
        <v>175</v>
      </c>
      <c r="N146" s="6">
        <v>182.6</v>
      </c>
      <c r="O146" s="6">
        <v>195</v>
      </c>
      <c r="P146" s="6">
        <v>181.01</v>
      </c>
      <c r="Q146" s="6">
        <v>143.38</v>
      </c>
      <c r="R146" s="6">
        <f t="shared" si="0"/>
        <v>0.88</v>
      </c>
      <c r="S146" s="6">
        <f t="shared" si="1"/>
        <v>27.35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220</v>
      </c>
      <c r="E147" s="6">
        <v>233.14</v>
      </c>
      <c r="F147" s="6">
        <v>240</v>
      </c>
      <c r="G147" s="6">
        <v>220</v>
      </c>
      <c r="H147" s="6">
        <v>229.91</v>
      </c>
      <c r="I147" s="6">
        <v>240</v>
      </c>
      <c r="J147" s="6">
        <v>200</v>
      </c>
      <c r="K147" s="6">
        <v>206.46</v>
      </c>
      <c r="L147" s="6">
        <v>220</v>
      </c>
      <c r="M147" s="6">
        <v>200</v>
      </c>
      <c r="N147" s="6">
        <v>233.65</v>
      </c>
      <c r="O147" s="6">
        <v>300</v>
      </c>
      <c r="P147" s="6">
        <v>231.34</v>
      </c>
      <c r="Q147" s="6">
        <v>210.51</v>
      </c>
      <c r="R147" s="6">
        <f t="shared" si="0"/>
        <v>1</v>
      </c>
      <c r="S147" s="6">
        <f t="shared" si="1"/>
        <v>10.99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70.260000000000005</v>
      </c>
      <c r="R148" s="6">
        <f t="shared" si="0"/>
        <v>0</v>
      </c>
      <c r="S148" s="6">
        <f t="shared" si="1"/>
        <v>3.33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332.85</v>
      </c>
      <c r="R149" s="6">
        <f t="shared" si="0"/>
        <v>0</v>
      </c>
      <c r="S149" s="6">
        <f t="shared" si="1"/>
        <v>-3.86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250</v>
      </c>
      <c r="H150" s="6">
        <v>264.83</v>
      </c>
      <c r="I150" s="6">
        <v>280</v>
      </c>
      <c r="J150" s="6">
        <v>550</v>
      </c>
      <c r="K150" s="6">
        <v>582.85</v>
      </c>
      <c r="L150" s="6">
        <v>600</v>
      </c>
      <c r="M150" s="6">
        <v>250</v>
      </c>
      <c r="N150" s="6">
        <v>339.12</v>
      </c>
      <c r="O150" s="6">
        <v>650</v>
      </c>
      <c r="P150" s="6">
        <v>322.52</v>
      </c>
      <c r="Q150" s="6">
        <v>464.95</v>
      </c>
      <c r="R150" s="6">
        <f t="shared" si="0"/>
        <v>5.15</v>
      </c>
      <c r="S150" s="6">
        <f t="shared" si="1"/>
        <v>-27.06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306.86</v>
      </c>
      <c r="O152" s="6">
        <v>450</v>
      </c>
      <c r="P152" s="6">
        <v>306.79000000000002</v>
      </c>
      <c r="Q152" s="6">
        <v>282.63</v>
      </c>
      <c r="R152" s="6">
        <f t="shared" si="0"/>
        <v>0.02</v>
      </c>
      <c r="S152" s="6">
        <f t="shared" si="1"/>
        <v>8.57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160</v>
      </c>
      <c r="H153" s="6">
        <v>174.74</v>
      </c>
      <c r="I153" s="6">
        <v>190</v>
      </c>
      <c r="J153" s="6">
        <v>180</v>
      </c>
      <c r="K153" s="6">
        <v>193.1</v>
      </c>
      <c r="L153" s="6">
        <v>200</v>
      </c>
      <c r="M153" s="6">
        <v>120</v>
      </c>
      <c r="N153" s="6">
        <v>165.59</v>
      </c>
      <c r="O153" s="6">
        <v>260</v>
      </c>
      <c r="P153" s="6">
        <v>165.59</v>
      </c>
      <c r="Q153" s="6">
        <v>152.47</v>
      </c>
      <c r="R153" s="6">
        <f t="shared" si="0"/>
        <v>0</v>
      </c>
      <c r="S153" s="6">
        <f t="shared" si="1"/>
        <v>8.6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61.38</v>
      </c>
      <c r="Q154" s="6">
        <v>59.57</v>
      </c>
      <c r="R154" s="6">
        <f t="shared" si="0"/>
        <v>0</v>
      </c>
      <c r="S154" s="6">
        <f t="shared" si="1"/>
        <v>3.04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240.59</v>
      </c>
      <c r="Q155" s="6">
        <v>230.16</v>
      </c>
      <c r="R155" s="6">
        <f t="shared" ref="R155:R173" si="4">ROUND(N155/P155* 100 - 100,2)</f>
        <v>0</v>
      </c>
      <c r="S155" s="6">
        <f t="shared" ref="S155:S173" si="5">ROUND(N155/Q155* 100 - 100,2)</f>
        <v>4.53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607.38</v>
      </c>
      <c r="R156" s="6">
        <f t="shared" si="4"/>
        <v>0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498.69</v>
      </c>
      <c r="O157" s="6">
        <v>900</v>
      </c>
      <c r="P157" s="6">
        <v>498.69</v>
      </c>
      <c r="Q157" s="6">
        <v>464.24</v>
      </c>
      <c r="R157" s="6">
        <f t="shared" si="4"/>
        <v>0</v>
      </c>
      <c r="S157" s="6">
        <f t="shared" si="5"/>
        <v>7.42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656.43</v>
      </c>
      <c r="O158" s="6">
        <v>820</v>
      </c>
      <c r="P158" s="6">
        <v>656.43</v>
      </c>
      <c r="Q158" s="6">
        <v>594.16999999999996</v>
      </c>
      <c r="R158" s="6">
        <f t="shared" si="4"/>
        <v>0</v>
      </c>
      <c r="S158" s="6">
        <f t="shared" si="5"/>
        <v>10.48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280.05</v>
      </c>
      <c r="R159" s="6">
        <f t="shared" si="4"/>
        <v>0</v>
      </c>
      <c r="S159" s="6">
        <f t="shared" si="5"/>
        <v>7.8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4.66</v>
      </c>
      <c r="E163" s="6">
        <v>4.66</v>
      </c>
      <c r="F163" s="6">
        <v>4.66</v>
      </c>
      <c r="G163" s="6">
        <v>4.66</v>
      </c>
      <c r="H163" s="6">
        <v>4.66</v>
      </c>
      <c r="I163" s="6">
        <v>4.66</v>
      </c>
      <c r="J163" s="6">
        <v>4.66</v>
      </c>
      <c r="K163" s="6">
        <v>4.66</v>
      </c>
      <c r="L163" s="6">
        <v>4.66</v>
      </c>
      <c r="M163" s="6">
        <v>4.66</v>
      </c>
      <c r="N163" s="6">
        <v>4.66</v>
      </c>
      <c r="O163" s="6">
        <v>4.66</v>
      </c>
      <c r="P163" s="6">
        <v>4.3600000000000003</v>
      </c>
      <c r="Q163" s="6">
        <v>7.47</v>
      </c>
      <c r="R163" s="6">
        <f t="shared" si="4"/>
        <v>6.88</v>
      </c>
      <c r="S163" s="6">
        <f t="shared" si="5"/>
        <v>-37.619999999999997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3">
      <c r="A164" s="5">
        <v>42</v>
      </c>
      <c r="B164" s="5" t="s">
        <v>157</v>
      </c>
      <c r="C164" s="5" t="s">
        <v>68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1317.61</v>
      </c>
      <c r="O165" s="6">
        <v>2300</v>
      </c>
      <c r="P165" s="6">
        <v>1316.13</v>
      </c>
      <c r="Q165" s="6">
        <v>1190.24</v>
      </c>
      <c r="R165" s="6">
        <f t="shared" si="4"/>
        <v>0.11</v>
      </c>
      <c r="S165" s="6">
        <f t="shared" si="5"/>
        <v>10.7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383.87</v>
      </c>
      <c r="O166" s="6">
        <v>580</v>
      </c>
      <c r="P166" s="6">
        <v>383.87</v>
      </c>
      <c r="Q166" s="6">
        <v>379.68</v>
      </c>
      <c r="R166" s="6">
        <f t="shared" si="4"/>
        <v>0</v>
      </c>
      <c r="S166" s="6">
        <f t="shared" si="5"/>
        <v>1.1000000000000001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260.60000000000002</v>
      </c>
      <c r="E169" s="6">
        <v>260.60000000000002</v>
      </c>
      <c r="F169" s="6">
        <v>260.60000000000002</v>
      </c>
      <c r="G169" s="6">
        <v>259.43</v>
      </c>
      <c r="H169" s="6">
        <v>259.43</v>
      </c>
      <c r="I169" s="6">
        <v>259.43</v>
      </c>
      <c r="J169" s="6">
        <v>259.33999999999997</v>
      </c>
      <c r="K169" s="6">
        <v>259.33999999999997</v>
      </c>
      <c r="L169" s="6">
        <v>259.33999999999997</v>
      </c>
      <c r="M169" s="6">
        <v>259.3</v>
      </c>
      <c r="N169" s="6">
        <v>259.61</v>
      </c>
      <c r="O169" s="6">
        <v>260.77999999999997</v>
      </c>
      <c r="P169" s="6">
        <v>259.61</v>
      </c>
      <c r="Q169" s="6">
        <v>259.25</v>
      </c>
      <c r="R169" s="6">
        <f t="shared" si="4"/>
        <v>0</v>
      </c>
      <c r="S169" s="6">
        <f t="shared" si="5"/>
        <v>0.14000000000000001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264.7</v>
      </c>
      <c r="E170" s="6">
        <v>264.7</v>
      </c>
      <c r="F170" s="6">
        <v>264.7</v>
      </c>
      <c r="G170" s="6">
        <v>263.58999999999997</v>
      </c>
      <c r="H170" s="6">
        <v>263.58999999999997</v>
      </c>
      <c r="I170" s="6">
        <v>263.58999999999997</v>
      </c>
      <c r="J170" s="6">
        <v>263.5</v>
      </c>
      <c r="K170" s="6">
        <v>263.5</v>
      </c>
      <c r="L170" s="6">
        <v>263.5</v>
      </c>
      <c r="M170" s="6">
        <v>263.49</v>
      </c>
      <c r="N170" s="6">
        <v>263.74</v>
      </c>
      <c r="O170" s="6">
        <v>264.89999999999998</v>
      </c>
      <c r="P170" s="6">
        <v>263.74</v>
      </c>
      <c r="Q170" s="6">
        <v>268.92</v>
      </c>
      <c r="R170" s="6">
        <f t="shared" si="4"/>
        <v>0</v>
      </c>
      <c r="S170" s="6">
        <f t="shared" si="5"/>
        <v>-1.93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3300</v>
      </c>
      <c r="E171" s="6">
        <v>3366.33</v>
      </c>
      <c r="F171" s="6">
        <v>3400</v>
      </c>
      <c r="G171" s="6">
        <v>2950</v>
      </c>
      <c r="H171" s="6">
        <v>2974.93</v>
      </c>
      <c r="I171" s="6">
        <v>3000</v>
      </c>
      <c r="J171" s="6">
        <v>3734.4</v>
      </c>
      <c r="K171" s="6">
        <v>3734.4</v>
      </c>
      <c r="L171" s="6">
        <v>3734.4</v>
      </c>
      <c r="M171" s="6">
        <v>2950</v>
      </c>
      <c r="N171" s="6">
        <v>3541.18</v>
      </c>
      <c r="O171" s="6">
        <v>3851.1</v>
      </c>
      <c r="P171" s="6">
        <v>3497.67</v>
      </c>
      <c r="Q171" s="6">
        <v>3026.77</v>
      </c>
      <c r="R171" s="6">
        <f t="shared" si="4"/>
        <v>1.24</v>
      </c>
      <c r="S171" s="6">
        <f t="shared" si="5"/>
        <v>17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110.41</v>
      </c>
      <c r="O173" s="6">
        <v>119.6</v>
      </c>
      <c r="P173" s="6">
        <v>111.48</v>
      </c>
      <c r="Q173" s="6">
        <v>110.39</v>
      </c>
      <c r="R173" s="6">
        <f t="shared" si="4"/>
        <v>-0.96</v>
      </c>
      <c r="S173" s="6">
        <f t="shared" si="5"/>
        <v>0.02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9ADB-C621-4CE5-8062-6FD809E5A8AB}">
  <dimension ref="A1:Y182"/>
  <sheetViews>
    <sheetView tabSelected="1" view="pageBreakPreview" topLeftCell="A22" zoomScale="60" zoomScaleNormal="100" workbookViewId="0">
      <selection activeCell="G57" sqref="G57"/>
    </sheetView>
  </sheetViews>
  <sheetFormatPr defaultRowHeight="14.4" x14ac:dyDescent="0.3"/>
  <cols>
    <col min="1" max="1" width="4.21875" customWidth="1"/>
    <col min="2" max="2" width="12.77734375" customWidth="1"/>
    <col min="3" max="3" width="7.21875" customWidth="1"/>
    <col min="4" max="25" width="9.21875" customWidth="1"/>
  </cols>
  <sheetData>
    <row r="1" spans="1:25" ht="12" customHeight="1" x14ac:dyDescent="0.3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2" t="s">
        <v>128</v>
      </c>
      <c r="C4" s="32"/>
      <c r="D4" s="32"/>
      <c r="E4" s="32"/>
      <c r="F4" s="32"/>
      <c r="G4" s="32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2" t="s">
        <v>129</v>
      </c>
      <c r="V4" s="32"/>
      <c r="W4" s="32"/>
      <c r="X4" s="32" t="s">
        <v>130</v>
      </c>
      <c r="Y4" s="32"/>
    </row>
    <row r="5" spans="1:25" ht="25.5" customHeight="1" x14ac:dyDescent="0.3">
      <c r="A5" s="16">
        <v>1</v>
      </c>
      <c r="B5" s="33" t="s">
        <v>131</v>
      </c>
      <c r="C5" s="34"/>
      <c r="D5" s="34"/>
      <c r="E5" s="34"/>
      <c r="F5" s="34"/>
      <c r="G5" s="34"/>
      <c r="H5" s="17">
        <v>4450</v>
      </c>
      <c r="I5" s="17">
        <v>4250</v>
      </c>
      <c r="J5" s="17">
        <v>4650</v>
      </c>
      <c r="K5" s="17">
        <v>4400</v>
      </c>
      <c r="L5" s="17">
        <v>4416.6000000000004</v>
      </c>
      <c r="M5" s="17">
        <v>4424.93</v>
      </c>
      <c r="N5" s="17">
        <v>4300</v>
      </c>
      <c r="O5" s="17">
        <v>4549.7299999999996</v>
      </c>
      <c r="P5" s="17">
        <v>4244.99</v>
      </c>
      <c r="Q5" s="17">
        <v>4333.08</v>
      </c>
      <c r="R5" s="17">
        <v>4350</v>
      </c>
      <c r="S5" s="17">
        <v>4350</v>
      </c>
      <c r="T5" s="17">
        <v>5099.3500000000004</v>
      </c>
      <c r="U5" s="17">
        <f t="shared" ref="U5:U12" si="0">GEOMEAN(H5:T5)</f>
        <v>4442.5890450406914</v>
      </c>
      <c r="V5" s="17">
        <f t="shared" ref="V5:V12" si="1">GEOMEAN(H39:T39)</f>
        <v>4450.0812390186647</v>
      </c>
      <c r="W5" s="17">
        <f t="shared" ref="W5:W12" si="2">GEOMEAN(H47:T47)</f>
        <v>4739.7421950495518</v>
      </c>
      <c r="X5" s="18">
        <f t="shared" ref="X5:X12" si="3">U5/V5*100-100</f>
        <v>-0.16836083602881047</v>
      </c>
      <c r="Y5" s="18">
        <f t="shared" ref="Y5:Y12" si="4">U5/W5*100-100</f>
        <v>-6.2693947852105509</v>
      </c>
    </row>
    <row r="6" spans="1:25" ht="25.5" customHeight="1" x14ac:dyDescent="0.3">
      <c r="A6" s="16">
        <v>2</v>
      </c>
      <c r="B6" s="33" t="s">
        <v>132</v>
      </c>
      <c r="C6" s="34"/>
      <c r="D6" s="34"/>
      <c r="E6" s="34"/>
      <c r="F6" s="34"/>
      <c r="G6" s="34"/>
      <c r="H6" s="17">
        <v>4300</v>
      </c>
      <c r="I6" s="17">
        <v>4230</v>
      </c>
      <c r="J6" s="17">
        <v>4550</v>
      </c>
      <c r="K6" s="17">
        <v>4400</v>
      </c>
      <c r="L6" s="17">
        <v>4466.6000000000004</v>
      </c>
      <c r="M6" s="17">
        <v>4324.93</v>
      </c>
      <c r="N6" s="17">
        <v>4400</v>
      </c>
      <c r="O6" s="17" t="s">
        <v>133</v>
      </c>
      <c r="P6" s="17">
        <v>4250</v>
      </c>
      <c r="Q6" s="17" t="s">
        <v>133</v>
      </c>
      <c r="R6" s="17">
        <v>4250</v>
      </c>
      <c r="S6" s="17">
        <v>4350</v>
      </c>
      <c r="T6" s="17" t="s">
        <v>133</v>
      </c>
      <c r="U6" s="17">
        <f t="shared" si="0"/>
        <v>4351.0581089688749</v>
      </c>
      <c r="V6" s="17">
        <f t="shared" si="1"/>
        <v>4346.0308344947116</v>
      </c>
      <c r="W6" s="17">
        <f t="shared" si="2"/>
        <v>4621.3273970897762</v>
      </c>
      <c r="X6" s="18">
        <f t="shared" si="3"/>
        <v>0.11567507607772143</v>
      </c>
      <c r="Y6" s="18">
        <f t="shared" si="4"/>
        <v>-5.8483042835506467</v>
      </c>
    </row>
    <row r="7" spans="1:25" ht="25.5" customHeight="1" x14ac:dyDescent="0.3">
      <c r="A7" s="16">
        <v>3</v>
      </c>
      <c r="B7" s="33" t="s">
        <v>134</v>
      </c>
      <c r="C7" s="34"/>
      <c r="D7" s="34"/>
      <c r="E7" s="34"/>
      <c r="F7" s="34"/>
      <c r="G7" s="34"/>
      <c r="H7" s="17">
        <v>4200</v>
      </c>
      <c r="I7" s="17">
        <v>3800</v>
      </c>
      <c r="J7" s="17">
        <v>4200</v>
      </c>
      <c r="K7" s="17" t="s">
        <v>133</v>
      </c>
      <c r="L7" s="17">
        <v>4100</v>
      </c>
      <c r="M7" s="17">
        <v>4074.92</v>
      </c>
      <c r="N7" s="17">
        <v>4033.06</v>
      </c>
      <c r="O7" s="17">
        <v>4149.7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4067.8231357298996</v>
      </c>
      <c r="V7" s="17">
        <f t="shared" si="1"/>
        <v>4061.5502687263761</v>
      </c>
      <c r="W7" s="17">
        <f t="shared" si="2"/>
        <v>4324.1370246592114</v>
      </c>
      <c r="X7" s="18">
        <f t="shared" si="3"/>
        <v>0.1544451401186393</v>
      </c>
      <c r="Y7" s="18">
        <f t="shared" si="4"/>
        <v>-5.9275154202476301</v>
      </c>
    </row>
    <row r="8" spans="1:25" ht="25.5" customHeight="1" x14ac:dyDescent="0.3">
      <c r="A8" s="16">
        <v>4</v>
      </c>
      <c r="B8" s="33" t="s">
        <v>135</v>
      </c>
      <c r="C8" s="34"/>
      <c r="D8" s="34"/>
      <c r="E8" s="34"/>
      <c r="F8" s="34"/>
      <c r="G8" s="34"/>
      <c r="H8" s="17" t="s">
        <v>133</v>
      </c>
      <c r="I8" s="17">
        <v>3100</v>
      </c>
      <c r="J8" s="17">
        <v>3000</v>
      </c>
      <c r="K8" s="17">
        <v>2800</v>
      </c>
      <c r="L8" s="17">
        <v>3200</v>
      </c>
      <c r="M8" s="17" t="s">
        <v>133</v>
      </c>
      <c r="N8" s="17" t="s">
        <v>133</v>
      </c>
      <c r="O8" s="17">
        <v>2549.5100000000002</v>
      </c>
      <c r="P8" s="17" t="s">
        <v>133</v>
      </c>
      <c r="Q8" s="17">
        <v>3375.12</v>
      </c>
      <c r="R8" s="17">
        <v>3100</v>
      </c>
      <c r="S8" s="17" t="s">
        <v>133</v>
      </c>
      <c r="T8" s="17" t="s">
        <v>133</v>
      </c>
      <c r="U8" s="17">
        <f t="shared" si="0"/>
        <v>3006.9649788276793</v>
      </c>
      <c r="V8" s="17">
        <f t="shared" si="1"/>
        <v>2960.1600110965474</v>
      </c>
      <c r="W8" s="17">
        <f t="shared" si="2"/>
        <v>2683.8183507992217</v>
      </c>
      <c r="X8" s="18">
        <f t="shared" si="3"/>
        <v>1.5811634356142008</v>
      </c>
      <c r="Y8" s="18">
        <f t="shared" si="4"/>
        <v>12.040555126699502</v>
      </c>
    </row>
    <row r="9" spans="1:25" ht="25.5" customHeight="1" x14ac:dyDescent="0.3">
      <c r="A9" s="16">
        <v>5</v>
      </c>
      <c r="B9" s="33" t="s">
        <v>136</v>
      </c>
      <c r="C9" s="34"/>
      <c r="D9" s="34"/>
      <c r="E9" s="34"/>
      <c r="F9" s="34"/>
      <c r="G9" s="34"/>
      <c r="H9" s="17" t="s">
        <v>133</v>
      </c>
      <c r="I9" s="17">
        <v>10500</v>
      </c>
      <c r="J9" s="17">
        <v>12356.22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133</v>
      </c>
      <c r="P9" s="17" t="s">
        <v>133</v>
      </c>
      <c r="Q9" s="17">
        <v>11882.98</v>
      </c>
      <c r="R9" s="17">
        <v>12000</v>
      </c>
      <c r="S9" s="17" t="s">
        <v>133</v>
      </c>
      <c r="T9" s="17" t="s">
        <v>133</v>
      </c>
      <c r="U9" s="17">
        <f t="shared" si="0"/>
        <v>11960.710576741245</v>
      </c>
      <c r="V9" s="17">
        <f t="shared" si="1"/>
        <v>11960.752096066952</v>
      </c>
      <c r="W9" s="17">
        <f t="shared" si="2"/>
        <v>12510.426734162398</v>
      </c>
      <c r="X9" s="18">
        <f t="shared" si="3"/>
        <v>-3.4712972373540651E-4</v>
      </c>
      <c r="Y9" s="18">
        <f t="shared" si="4"/>
        <v>-4.3940640003912534</v>
      </c>
    </row>
    <row r="10" spans="1:25" ht="25.5" customHeight="1" x14ac:dyDescent="0.3">
      <c r="A10" s="16">
        <v>6</v>
      </c>
      <c r="B10" s="33" t="s">
        <v>137</v>
      </c>
      <c r="C10" s="34"/>
      <c r="D10" s="34"/>
      <c r="E10" s="34"/>
      <c r="F10" s="34"/>
      <c r="G10" s="34"/>
      <c r="H10" s="17" t="s">
        <v>133</v>
      </c>
      <c r="I10" s="17">
        <v>8050</v>
      </c>
      <c r="J10" s="17">
        <v>8200</v>
      </c>
      <c r="K10" s="17">
        <v>8100</v>
      </c>
      <c r="L10" s="17">
        <v>8200</v>
      </c>
      <c r="M10" s="17">
        <v>7999.84</v>
      </c>
      <c r="N10" s="17">
        <v>8200</v>
      </c>
      <c r="O10" s="17">
        <v>8099.38</v>
      </c>
      <c r="P10" s="17">
        <v>8100</v>
      </c>
      <c r="Q10" s="17">
        <v>6893.05</v>
      </c>
      <c r="R10" s="17">
        <v>8033.2</v>
      </c>
      <c r="S10" s="17" t="s">
        <v>133</v>
      </c>
      <c r="T10" s="17" t="s">
        <v>133</v>
      </c>
      <c r="U10" s="17">
        <f t="shared" si="0"/>
        <v>7978.1841436018585</v>
      </c>
      <c r="V10" s="17">
        <f t="shared" si="1"/>
        <v>7920.9569775510017</v>
      </c>
      <c r="W10" s="17">
        <f t="shared" si="2"/>
        <v>7277.3870923969598</v>
      </c>
      <c r="X10" s="18">
        <f t="shared" si="3"/>
        <v>0.72247793054609133</v>
      </c>
      <c r="Y10" s="18">
        <f t="shared" si="4"/>
        <v>9.6297894052805901</v>
      </c>
    </row>
    <row r="11" spans="1:25" ht="25.5" customHeight="1" x14ac:dyDescent="0.3">
      <c r="A11" s="16">
        <v>7</v>
      </c>
      <c r="B11" s="33" t="s">
        <v>138</v>
      </c>
      <c r="C11" s="34"/>
      <c r="D11" s="34"/>
      <c r="E11" s="34"/>
      <c r="F11" s="34"/>
      <c r="G11" s="34"/>
      <c r="H11" s="17">
        <v>13000</v>
      </c>
      <c r="I11" s="17">
        <v>12550</v>
      </c>
      <c r="J11" s="17">
        <v>12699</v>
      </c>
      <c r="K11" s="17">
        <v>12950</v>
      </c>
      <c r="L11" s="17">
        <v>13000</v>
      </c>
      <c r="M11" s="17">
        <v>12599.6</v>
      </c>
      <c r="N11" s="17">
        <v>13100</v>
      </c>
      <c r="O11" s="17">
        <v>12247.45</v>
      </c>
      <c r="P11" s="17">
        <v>12800</v>
      </c>
      <c r="Q11" s="17">
        <v>12584.47</v>
      </c>
      <c r="R11" s="17">
        <v>12866.58</v>
      </c>
      <c r="S11" s="17">
        <v>13000</v>
      </c>
      <c r="T11" s="17">
        <v>13399.75</v>
      </c>
      <c r="U11" s="17">
        <f t="shared" si="0"/>
        <v>12827.375537593647</v>
      </c>
      <c r="V11" s="17">
        <f t="shared" si="1"/>
        <v>12788.138922205433</v>
      </c>
      <c r="W11" s="17">
        <f t="shared" si="2"/>
        <v>10823.73786126304</v>
      </c>
      <c r="X11" s="18">
        <f t="shared" si="3"/>
        <v>0.30682037180626764</v>
      </c>
      <c r="Y11" s="18">
        <f t="shared" si="4"/>
        <v>18.511513323889744</v>
      </c>
    </row>
    <row r="12" spans="1:25" ht="25.5" customHeight="1" x14ac:dyDescent="0.3">
      <c r="A12" s="16">
        <v>8</v>
      </c>
      <c r="B12" s="33" t="s">
        <v>139</v>
      </c>
      <c r="C12" s="34"/>
      <c r="D12" s="34"/>
      <c r="E12" s="34"/>
      <c r="F12" s="34"/>
      <c r="G12" s="34"/>
      <c r="H12" s="17">
        <v>9400</v>
      </c>
      <c r="I12" s="17" t="s">
        <v>133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133</v>
      </c>
      <c r="P12" s="17" t="s">
        <v>133</v>
      </c>
      <c r="Q12" s="17" t="s">
        <v>133</v>
      </c>
      <c r="R12" s="17">
        <v>8900</v>
      </c>
      <c r="S12" s="17">
        <v>8150</v>
      </c>
      <c r="T12" s="17">
        <v>9399.65</v>
      </c>
      <c r="U12" s="17">
        <f t="shared" si="0"/>
        <v>8983.8929943334806</v>
      </c>
      <c r="V12" s="17">
        <f t="shared" si="1"/>
        <v>8966.4876915582918</v>
      </c>
      <c r="W12" s="17">
        <f t="shared" si="2"/>
        <v>8959.5398593789578</v>
      </c>
      <c r="X12" s="18">
        <f t="shared" si="3"/>
        <v>0.19411505791254058</v>
      </c>
      <c r="Y12" s="18">
        <f t="shared" si="4"/>
        <v>0.27181234010615185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2" t="s">
        <v>128</v>
      </c>
      <c r="C16" s="32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2" t="s">
        <v>129</v>
      </c>
      <c r="V16" s="32"/>
      <c r="W16" s="32"/>
      <c r="X16" s="32" t="s">
        <v>130</v>
      </c>
      <c r="Y16" s="32"/>
    </row>
    <row r="17" spans="1:25" ht="25.5" customHeight="1" x14ac:dyDescent="0.3">
      <c r="A17" s="16">
        <v>1</v>
      </c>
      <c r="B17" s="33" t="s">
        <v>102</v>
      </c>
      <c r="C17" s="34"/>
      <c r="D17" s="17">
        <v>1369.93</v>
      </c>
      <c r="E17" s="17">
        <v>1365.26</v>
      </c>
      <c r="F17" s="17">
        <v>1440</v>
      </c>
      <c r="G17" s="17">
        <v>1400</v>
      </c>
      <c r="H17" s="17">
        <v>1434.73</v>
      </c>
      <c r="I17" s="17">
        <v>1380</v>
      </c>
      <c r="J17" s="17">
        <v>1371.66</v>
      </c>
      <c r="K17" s="17">
        <v>1415.52</v>
      </c>
      <c r="L17" s="17">
        <v>1430</v>
      </c>
      <c r="M17" s="17">
        <v>1348.14</v>
      </c>
      <c r="N17" s="17">
        <v>1430</v>
      </c>
      <c r="O17" s="17">
        <v>1550</v>
      </c>
      <c r="P17" s="17">
        <v>1416.47</v>
      </c>
      <c r="Q17" s="17">
        <v>1350</v>
      </c>
      <c r="R17" s="17">
        <v>1330</v>
      </c>
      <c r="S17" s="17">
        <v>1449.98</v>
      </c>
      <c r="T17" s="17">
        <v>1550</v>
      </c>
      <c r="U17" s="17">
        <f>GEOMEAN(D17:T17)</f>
        <v>1412.3541331136616</v>
      </c>
      <c r="V17" s="17">
        <v>1415.15</v>
      </c>
      <c r="W17" s="17">
        <v>1275.6500000000001</v>
      </c>
      <c r="X17" s="18">
        <f>U17/V17*100-100</f>
        <v>-0.19756682233956724</v>
      </c>
      <c r="Y17" s="18">
        <f>U17/W17*100-100</f>
        <v>10.716429515436161</v>
      </c>
    </row>
    <row r="18" spans="1:2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3">
      <c r="A21" s="14" t="s">
        <v>127</v>
      </c>
      <c r="B21" s="32" t="s">
        <v>128</v>
      </c>
      <c r="C21" s="32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2" t="s">
        <v>146</v>
      </c>
      <c r="Y21" s="32"/>
    </row>
    <row r="22" spans="1:25" ht="25.5" customHeight="1" x14ac:dyDescent="0.3">
      <c r="A22" s="16">
        <v>1</v>
      </c>
      <c r="B22" s="33" t="s">
        <v>103</v>
      </c>
      <c r="C22" s="34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M22/M38*100-100</f>
        <v>0</v>
      </c>
      <c r="O22" s="18">
        <v>313.47000000000003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133</v>
      </c>
      <c r="W22" s="18">
        <f>GEOMEAN(O22:V22)</f>
        <v>317.19685576645304</v>
      </c>
      <c r="X22" s="35">
        <f>W22/W38*100-100</f>
        <v>-8.5384546568974429E-2</v>
      </c>
      <c r="Y22" s="35"/>
    </row>
    <row r="23" spans="1:25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2" t="s">
        <v>129</v>
      </c>
      <c r="V26" s="32"/>
      <c r="W26" s="32"/>
      <c r="X26" s="32" t="s">
        <v>130</v>
      </c>
      <c r="Y26" s="32"/>
    </row>
    <row r="27" spans="1:25" ht="25.5" customHeight="1" x14ac:dyDescent="0.3">
      <c r="A27" s="16">
        <v>1</v>
      </c>
      <c r="B27" s="19" t="s">
        <v>105</v>
      </c>
      <c r="C27" s="20" t="s">
        <v>106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1697.0518977817508</v>
      </c>
      <c r="V27" s="17">
        <v>1687.51</v>
      </c>
      <c r="W27" s="17">
        <v>1602.83</v>
      </c>
      <c r="X27" s="18">
        <f>U27/V27*100-100</f>
        <v>0.56544244370408592</v>
      </c>
      <c r="Y27" s="18">
        <f>U27/W27*100-100</f>
        <v>5.8784710656620405</v>
      </c>
    </row>
    <row r="28" spans="1:25" ht="25.5" customHeight="1" x14ac:dyDescent="0.3">
      <c r="A28" s="16">
        <v>2</v>
      </c>
      <c r="B28" s="19" t="s">
        <v>107</v>
      </c>
      <c r="C28" s="20" t="s">
        <v>106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1864.34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1962.0041860744238</v>
      </c>
      <c r="V28" s="17">
        <v>1957.96</v>
      </c>
      <c r="W28" s="17">
        <v>1848.08</v>
      </c>
      <c r="X28" s="18">
        <f>U28/V28*100-100</f>
        <v>0.20655100586446906</v>
      </c>
      <c r="Y28" s="18">
        <f>U28/W28*100-100</f>
        <v>6.1644618238617284</v>
      </c>
    </row>
    <row r="29" spans="1:25" ht="25.5" customHeight="1" x14ac:dyDescent="0.3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1203.3612429249968</v>
      </c>
      <c r="V29" s="17">
        <v>1203.3599999999999</v>
      </c>
      <c r="W29" s="17">
        <v>1148.17</v>
      </c>
      <c r="X29" s="18">
        <f>U29/V29*100-100</f>
        <v>1.032878770104162E-4</v>
      </c>
      <c r="Y29" s="18">
        <f>U29/W29*100-100</f>
        <v>4.8068877365718237</v>
      </c>
    </row>
    <row r="30" spans="1:25" ht="25.5" customHeight="1" x14ac:dyDescent="0.3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3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260.95999999999998</v>
      </c>
      <c r="X31" s="18">
        <f>U31/V31*100-100</f>
        <v>-4.5924436916777722E-4</v>
      </c>
      <c r="Y31" s="18">
        <f>U31/W31*100-100</f>
        <v>4.4638059679358122</v>
      </c>
    </row>
    <row r="32" spans="1:25" ht="15.6" x14ac:dyDescent="0.3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6.4" x14ac:dyDescent="0.3">
      <c r="A33" s="15" t="s">
        <v>127</v>
      </c>
      <c r="B33" s="32" t="s">
        <v>128</v>
      </c>
      <c r="C33" s="32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143</v>
      </c>
      <c r="V33" s="41" t="s">
        <v>151</v>
      </c>
      <c r="W33" s="41"/>
      <c r="X33" s="32" t="s">
        <v>152</v>
      </c>
      <c r="Y33" s="32"/>
    </row>
    <row r="34" spans="1:25" ht="27" customHeight="1" x14ac:dyDescent="0.3">
      <c r="A34" s="21">
        <v>1</v>
      </c>
      <c r="B34" s="38" t="s">
        <v>153</v>
      </c>
      <c r="C34" s="38"/>
      <c r="D34" s="21" t="s">
        <v>154</v>
      </c>
      <c r="E34" s="23">
        <v>689.95</v>
      </c>
      <c r="F34" s="23">
        <v>689.95</v>
      </c>
      <c r="G34" s="23">
        <v>637</v>
      </c>
      <c r="H34" s="23">
        <v>625</v>
      </c>
      <c r="I34" s="23">
        <v>662</v>
      </c>
      <c r="J34" s="23">
        <v>600</v>
      </c>
      <c r="K34" s="23">
        <v>613.33000000000004</v>
      </c>
      <c r="L34" s="23">
        <v>612.37</v>
      </c>
      <c r="M34" s="23">
        <v>600</v>
      </c>
      <c r="N34" s="23">
        <v>650</v>
      </c>
      <c r="O34" s="23">
        <v>753.32</v>
      </c>
      <c r="P34" s="23">
        <v>650</v>
      </c>
      <c r="Q34" s="23">
        <v>600</v>
      </c>
      <c r="R34" s="23">
        <v>680</v>
      </c>
      <c r="S34" s="23">
        <v>680</v>
      </c>
      <c r="T34" s="23">
        <v>639.95000000000005</v>
      </c>
      <c r="U34" s="23">
        <v>700</v>
      </c>
      <c r="V34" s="24">
        <f>GEOMEAN(E34:U34)</f>
        <v>650.63557205075449</v>
      </c>
      <c r="W34" s="23">
        <v>652.19981656660548</v>
      </c>
      <c r="X34" s="39">
        <f>+ROUND(V34/W34*100-100,2)</f>
        <v>-0.24</v>
      </c>
      <c r="Y34" s="40"/>
    </row>
    <row r="35" spans="1:25" ht="25.5" customHeight="1" x14ac:dyDescent="0.3">
      <c r="A35" s="21">
        <v>2</v>
      </c>
      <c r="B35" s="38" t="s">
        <v>155</v>
      </c>
      <c r="C35" s="38"/>
      <c r="D35" s="21" t="s">
        <v>156</v>
      </c>
      <c r="E35" s="23">
        <v>113.24</v>
      </c>
      <c r="F35" s="23">
        <v>113.9</v>
      </c>
      <c r="G35" s="23">
        <v>90</v>
      </c>
      <c r="H35" s="23">
        <v>88</v>
      </c>
      <c r="I35" s="23">
        <v>112.28</v>
      </c>
      <c r="J35" s="23">
        <v>85</v>
      </c>
      <c r="K35" s="23">
        <v>90</v>
      </c>
      <c r="L35" s="23">
        <v>98.59</v>
      </c>
      <c r="M35" s="23">
        <v>90</v>
      </c>
      <c r="N35" s="23">
        <v>92.26</v>
      </c>
      <c r="O35" s="23">
        <v>106.6</v>
      </c>
      <c r="P35" s="23">
        <v>85</v>
      </c>
      <c r="Q35" s="23">
        <v>78.3</v>
      </c>
      <c r="R35" s="23">
        <v>83.48</v>
      </c>
      <c r="S35" s="23">
        <v>82</v>
      </c>
      <c r="T35" s="23">
        <v>115</v>
      </c>
      <c r="U35" s="23">
        <v>90</v>
      </c>
      <c r="V35" s="24">
        <f>GEOMEAN(E35:U35)</f>
        <v>94.183550189713088</v>
      </c>
      <c r="W35" s="23">
        <v>94.491707946949774</v>
      </c>
      <c r="X35" s="39">
        <f>+ROUND(V35/W35*100-100,2)</f>
        <v>-0.33</v>
      </c>
      <c r="Y35" s="40"/>
    </row>
    <row r="36" spans="1:25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3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315.35000000000002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317.46792431413058</v>
      </c>
      <c r="X38" s="12"/>
      <c r="Y38" s="12"/>
    </row>
    <row r="39" spans="1:25" hidden="1" x14ac:dyDescent="0.3">
      <c r="A39" s="1"/>
      <c r="B39" s="1"/>
      <c r="C39" s="1"/>
      <c r="D39" s="1"/>
      <c r="E39" s="1"/>
      <c r="F39" s="1"/>
      <c r="G39" s="1"/>
      <c r="H39" s="1">
        <v>4450</v>
      </c>
      <c r="I39" s="1">
        <v>4250</v>
      </c>
      <c r="J39" s="1">
        <v>4650</v>
      </c>
      <c r="K39" s="1">
        <v>4400</v>
      </c>
      <c r="L39" s="1">
        <v>4416.6000000000004</v>
      </c>
      <c r="M39" s="1">
        <v>4424.93</v>
      </c>
      <c r="N39" s="1">
        <v>4366.6000000000004</v>
      </c>
      <c r="O39" s="1">
        <v>4549.7299999999996</v>
      </c>
      <c r="P39" s="1">
        <v>4250</v>
      </c>
      <c r="Q39" s="1">
        <v>4339.79</v>
      </c>
      <c r="R39" s="1">
        <v>4366.6000000000004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3">
      <c r="A40" s="1"/>
      <c r="B40" s="1"/>
      <c r="C40" s="1"/>
      <c r="D40" s="1"/>
      <c r="E40" s="1"/>
      <c r="F40" s="1"/>
      <c r="G40" s="1"/>
      <c r="H40" s="1">
        <v>4300</v>
      </c>
      <c r="I40" s="1">
        <v>4230</v>
      </c>
      <c r="J40" s="1">
        <v>4550</v>
      </c>
      <c r="K40" s="1">
        <v>4400</v>
      </c>
      <c r="L40" s="1">
        <v>4466.6000000000004</v>
      </c>
      <c r="M40" s="1">
        <v>4324.93</v>
      </c>
      <c r="N40" s="1">
        <v>4400</v>
      </c>
      <c r="O40" s="1" t="s">
        <v>133</v>
      </c>
      <c r="P40" s="1">
        <v>4250</v>
      </c>
      <c r="Q40" s="1" t="s">
        <v>133</v>
      </c>
      <c r="R40" s="1">
        <v>4250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3800</v>
      </c>
      <c r="J41" s="1">
        <v>4200</v>
      </c>
      <c r="K41" s="1" t="s">
        <v>133</v>
      </c>
      <c r="L41" s="1">
        <v>4100</v>
      </c>
      <c r="M41" s="1">
        <v>4024.92</v>
      </c>
      <c r="N41" s="1">
        <v>4033.06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2900</v>
      </c>
      <c r="J42" s="1">
        <v>3000</v>
      </c>
      <c r="K42" s="1">
        <v>2800</v>
      </c>
      <c r="L42" s="1">
        <v>3200</v>
      </c>
      <c r="M42" s="1" t="s">
        <v>133</v>
      </c>
      <c r="N42" s="1" t="s">
        <v>133</v>
      </c>
      <c r="O42" s="1">
        <v>2549.5100000000002</v>
      </c>
      <c r="P42" s="1" t="s">
        <v>133</v>
      </c>
      <c r="Q42" s="1">
        <v>3340.42</v>
      </c>
      <c r="R42" s="1">
        <v>3000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13000</v>
      </c>
      <c r="L43" s="1">
        <v>11500</v>
      </c>
      <c r="M43" s="1">
        <v>11649.03</v>
      </c>
      <c r="N43" s="1">
        <v>13000</v>
      </c>
      <c r="O43" s="1" t="s">
        <v>133</v>
      </c>
      <c r="P43" s="1" t="s">
        <v>133</v>
      </c>
      <c r="Q43" s="1">
        <v>11883.31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8000</v>
      </c>
      <c r="J44" s="1">
        <v>8200</v>
      </c>
      <c r="K44" s="1">
        <v>8100</v>
      </c>
      <c r="L44" s="1">
        <v>8200</v>
      </c>
      <c r="M44" s="1">
        <v>7999.84</v>
      </c>
      <c r="N44" s="1">
        <v>8066.53</v>
      </c>
      <c r="O44" s="1">
        <v>8099.38</v>
      </c>
      <c r="P44" s="1">
        <v>8000</v>
      </c>
      <c r="Q44" s="1">
        <v>6755.18</v>
      </c>
      <c r="R44" s="1">
        <v>7900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3">
      <c r="A45" s="1"/>
      <c r="B45" s="1"/>
      <c r="C45" s="1"/>
      <c r="D45" s="1"/>
      <c r="E45" s="1"/>
      <c r="F45" s="1"/>
      <c r="G45" s="1"/>
      <c r="H45" s="1">
        <v>13000</v>
      </c>
      <c r="I45" s="1">
        <v>12500</v>
      </c>
      <c r="J45" s="1">
        <v>12699</v>
      </c>
      <c r="K45" s="1">
        <v>12950</v>
      </c>
      <c r="L45" s="1">
        <v>13000</v>
      </c>
      <c r="M45" s="1">
        <v>12599.6</v>
      </c>
      <c r="N45" s="1">
        <v>12800</v>
      </c>
      <c r="O45" s="1">
        <v>12247.45</v>
      </c>
      <c r="P45" s="1">
        <v>12800</v>
      </c>
      <c r="Q45" s="1">
        <v>12802.59</v>
      </c>
      <c r="R45" s="1">
        <v>12683.31</v>
      </c>
      <c r="S45" s="1">
        <v>12800</v>
      </c>
      <c r="T45" s="1">
        <v>13399.75</v>
      </c>
      <c r="U45" s="1"/>
      <c r="V45" s="1"/>
      <c r="W45" s="1"/>
      <c r="X45" s="1"/>
      <c r="Y45" s="1"/>
    </row>
    <row r="46" spans="1:25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133</v>
      </c>
      <c r="P46" s="1" t="s">
        <v>133</v>
      </c>
      <c r="Q46" s="1" t="s">
        <v>133</v>
      </c>
      <c r="R46" s="1">
        <v>8800</v>
      </c>
      <c r="S46" s="1">
        <v>8100</v>
      </c>
      <c r="T46" s="1">
        <v>9399.65</v>
      </c>
      <c r="U46" s="1"/>
      <c r="V46" s="1"/>
      <c r="W46" s="1"/>
      <c r="X46" s="1"/>
      <c r="Y46" s="1"/>
    </row>
    <row r="47" spans="1:25" hidden="1" x14ac:dyDescent="0.3">
      <c r="A47" s="1"/>
      <c r="B47" s="1"/>
      <c r="C47" s="1"/>
      <c r="D47" s="1"/>
      <c r="E47" s="1"/>
      <c r="F47" s="1"/>
      <c r="G47" s="1"/>
      <c r="H47" s="1">
        <v>5000</v>
      </c>
      <c r="I47" s="1">
        <v>4800</v>
      </c>
      <c r="J47" s="1">
        <v>4290</v>
      </c>
      <c r="K47" s="1">
        <v>4800</v>
      </c>
      <c r="L47" s="1">
        <v>4700</v>
      </c>
      <c r="M47" s="1">
        <v>4549.7299999999996</v>
      </c>
      <c r="N47" s="1">
        <v>4766.43</v>
      </c>
      <c r="O47" s="1">
        <v>4849.74</v>
      </c>
      <c r="P47" s="1">
        <v>4600</v>
      </c>
      <c r="Q47" s="1">
        <v>4381.2299999999996</v>
      </c>
      <c r="R47" s="1">
        <v>4816.6099999999997</v>
      </c>
      <c r="S47" s="1">
        <v>4850</v>
      </c>
      <c r="T47" s="1">
        <v>5297.48</v>
      </c>
      <c r="U47" s="1"/>
      <c r="V47" s="1"/>
      <c r="W47" s="1"/>
      <c r="X47" s="1"/>
      <c r="Y47" s="1"/>
    </row>
    <row r="48" spans="1:25" hidden="1" x14ac:dyDescent="0.3">
      <c r="A48" s="1"/>
      <c r="B48" s="1"/>
      <c r="C48" s="1"/>
      <c r="D48" s="1"/>
      <c r="E48" s="1"/>
      <c r="F48" s="1"/>
      <c r="G48" s="1"/>
      <c r="H48" s="1">
        <v>4900</v>
      </c>
      <c r="I48" s="1">
        <v>4750</v>
      </c>
      <c r="J48" s="1">
        <v>4150</v>
      </c>
      <c r="K48" s="1">
        <v>4800</v>
      </c>
      <c r="L48" s="1">
        <v>4650</v>
      </c>
      <c r="M48" s="1">
        <v>4424.93</v>
      </c>
      <c r="N48" s="1">
        <v>4700</v>
      </c>
      <c r="O48" s="1" t="s">
        <v>133</v>
      </c>
      <c r="P48" s="1">
        <v>4600</v>
      </c>
      <c r="Q48" s="1" t="s">
        <v>133</v>
      </c>
      <c r="R48" s="1">
        <v>4583.2700000000004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4600</v>
      </c>
      <c r="J49" s="1">
        <v>3800</v>
      </c>
      <c r="K49" s="1" t="s">
        <v>133</v>
      </c>
      <c r="L49" s="1">
        <v>4083.27</v>
      </c>
      <c r="M49" s="1">
        <v>4499.72</v>
      </c>
      <c r="N49" s="1">
        <v>4500</v>
      </c>
      <c r="O49" s="1">
        <v>4474.93</v>
      </c>
      <c r="P49" s="1">
        <v>4500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2300</v>
      </c>
      <c r="J50" s="1">
        <v>2800</v>
      </c>
      <c r="K50" s="1">
        <v>2800</v>
      </c>
      <c r="L50" s="1">
        <v>2483.2199999999998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3199.74</v>
      </c>
      <c r="R50" s="1">
        <v>2500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12000</v>
      </c>
      <c r="K51" s="1">
        <v>14000</v>
      </c>
      <c r="L51" s="1">
        <v>12000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12961.03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7300</v>
      </c>
      <c r="M52" s="1">
        <v>7149.83</v>
      </c>
      <c r="N52" s="1">
        <v>6800</v>
      </c>
      <c r="O52" s="1">
        <v>7749.84</v>
      </c>
      <c r="P52" s="1">
        <v>6100</v>
      </c>
      <c r="Q52" s="1">
        <v>6439.55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10500</v>
      </c>
      <c r="J53" s="1">
        <v>11300</v>
      </c>
      <c r="K53" s="1">
        <v>10500</v>
      </c>
      <c r="L53" s="1">
        <v>10400</v>
      </c>
      <c r="M53" s="1">
        <v>10246.950000000001</v>
      </c>
      <c r="N53" s="1">
        <v>9833.2199999999993</v>
      </c>
      <c r="O53" s="1">
        <v>11649.03</v>
      </c>
      <c r="P53" s="1">
        <v>9700</v>
      </c>
      <c r="Q53" s="1">
        <v>11165.78</v>
      </c>
      <c r="R53" s="1">
        <v>10500</v>
      </c>
      <c r="S53" s="1">
        <v>10500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8600</v>
      </c>
      <c r="M54" s="1">
        <v>8524.9599999999991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7300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2025-04-21T11:51:36Z</cp:lastPrinted>
  <dcterms:created xsi:type="dcterms:W3CDTF">2025-04-21T11:41:25Z</dcterms:created>
  <dcterms:modified xsi:type="dcterms:W3CDTF">2025-04-21T14:11:57Z</dcterms:modified>
</cp:coreProperties>
</file>