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8. August 2025\13.08.2025\SPI Email 13.08.2025\E File\"/>
    </mc:Choice>
  </mc:AlternateContent>
  <xr:revisionPtr revIDLastSave="0" documentId="13_ncr:1_{97FA8304-ADEB-480D-9585-1F0FAA9CBC2D}" xr6:coauthVersionLast="47" xr6:coauthVersionMax="47" xr10:uidLastSave="{00000000-0000-0000-0000-000000000000}"/>
  <bookViews>
    <workbookView xWindow="-120" yWindow="-120" windowWidth="23280" windowHeight="12600" xr2:uid="{D75A1E9D-5165-4010-8F64-2CF27EC03F18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X30" i="9" s="1"/>
  <c r="Y29" i="9"/>
  <c r="X29" i="9"/>
  <c r="U29" i="9"/>
  <c r="U28" i="9"/>
  <c r="X28" i="9" s="1"/>
  <c r="U27" i="9"/>
  <c r="Y27" i="9" s="1"/>
  <c r="W38" i="9"/>
  <c r="M38" i="9"/>
  <c r="W22" i="9"/>
  <c r="M22" i="9"/>
  <c r="N22" i="9" s="1"/>
  <c r="U17" i="9"/>
  <c r="Y17" i="9" s="1"/>
  <c r="W12" i="9"/>
  <c r="V12" i="9"/>
  <c r="U12" i="9"/>
  <c r="X12" i="9" s="1"/>
  <c r="W11" i="9"/>
  <c r="V11" i="9"/>
  <c r="U11" i="9"/>
  <c r="X11" i="9" s="1"/>
  <c r="W10" i="9"/>
  <c r="V10" i="9"/>
  <c r="U10" i="9"/>
  <c r="Y10" i="9" s="1"/>
  <c r="W9" i="9"/>
  <c r="V9" i="9"/>
  <c r="U9" i="9"/>
  <c r="X8" i="9"/>
  <c r="W8" i="9"/>
  <c r="V8" i="9"/>
  <c r="U8" i="9"/>
  <c r="W7" i="9"/>
  <c r="V7" i="9"/>
  <c r="U7" i="9"/>
  <c r="W6" i="9"/>
  <c r="V6" i="9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30" i="9" l="1"/>
  <c r="X7" i="9"/>
  <c r="X22" i="9"/>
  <c r="X6" i="9"/>
  <c r="X5" i="9"/>
  <c r="X9" i="9"/>
  <c r="X17" i="9"/>
  <c r="X27" i="9"/>
  <c r="Y28" i="9"/>
  <c r="X31" i="9"/>
  <c r="Y7" i="9"/>
  <c r="Y11" i="9"/>
  <c r="X10" i="9"/>
  <c r="Y5" i="9"/>
  <c r="Y8" i="9"/>
  <c r="Y9" i="9"/>
  <c r="Y12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<sst xmlns="http://schemas.openxmlformats.org/spreadsheetml/2006/main" count="631" uniqueCount="158">
  <si>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</si>
  <si>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</si>
  <si>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</si>
  <si>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</si>
  <si>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</si>
  <si>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</si>
  <si>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13-08-2025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</si>
  <si>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</si>
  <si>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</si>
  <si>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</si>
  <si>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</si>
  <si>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</si>
  <si>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</si>
  <si>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</si>
  <si>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</si>
  <si>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</si>
  <si>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</si>
  <si>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</si>
  <si>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</si>
  <si>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</si>
  <si>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</si>
  <si>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</si>
  <si>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</si>
  <si>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</si>
  <si>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</si>
  <si>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</si>
  <si>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</si>
  <si>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</si>
  <si>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</si>
  <si>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</si>
  <si>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</si>
  <si>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</si>
  <si>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</si>
  <si>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</si>
  <si>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</si>
  <si>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</si>
  <si>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</si>
  <si>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</si>
  <si>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</si>
  <si>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</si>
  <si>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</si>
  <si>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</si>
  <si>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</si>
  <si>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</si>
  <si>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</si>
  <si>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</si>
  <si>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</si>
  <si>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</si>
  <si>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</si>
  <si>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</si>
  <si>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</si>
  <si>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</si>
  <si>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</si>
  <si>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</si>
  <si>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</si>
  <si>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</si>
  <si>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</si>
  <si>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</si>
  <si>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</si>
  <si>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</si>
  <si>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</si>
  <si>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</si>
  <si>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</si>
  <si>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</si>
  <si>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</si>
  <si>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</si>
  <si>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</si>
  <si>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</si>
  <si>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</si>
  <si>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</si>
  <si>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</si>
  <si>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</si>
  <si>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</si>
  <si>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</si>
  <si>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</si>
  <si>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</si>
  <si>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</si>
  <si>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</si>
  <si>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</si>
  <si>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</si>
  <si>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</si>
  <si>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</si>
  <si>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</si>
  <si>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</si>
  <si>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</si>
  <si>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</si>
  <si>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</si>
  <si>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</si>
  <si>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</si>
  <si>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</si>
  <si>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</si>
  <si>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</si>
  <si>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</si>
  <si>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</si>
  <si>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</si>
  <si>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</si>
  <si>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</si>
  <si>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</si>
  <si>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</si>
  <si>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</si>
  <si>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</si>
  <si>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</si>
  <si>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</si>
  <si>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</si>
  <si>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</si>
  <si>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</si>
  <si>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</si>
  <si>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</si>
  <si>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</si>
  <si>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</si>
  <si>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</si>
  <si>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</si>
  <si>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</si>
  <si>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</si>
  <si>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</si>
  <si>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</si>
  <si>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</si>
  <si>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</si>
  <si>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</si>
  <si>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</si>
  <si>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</si>
  <si>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</si>
  <si>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</si>
  <si>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</si>
  <si>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</si>
  <si>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</si>
  <si>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13-08-2025</t>
  </si>
  <si>
    <t>No.</t>
  </si>
  <si>
    <t>Description</t>
  </si>
  <si>
    <t>Average Price for                                                13-08-25 07-08-25 15-08-24</t>
  </si>
  <si>
    <t>% Change over                 07-08-25 15-08-24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</si>
  <si>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</si>
  <si>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</si>
  <si>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</si>
  <si>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</si>
  <si>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</si>
  <si>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</si>
  <si>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</si>
  <si>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</si>
  <si>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</si>
  <si>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</si>
  <si>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</si>
  <si>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</si>
  <si>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</si>
  <si>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13-08-2025</t>
  </si>
  <si>
    <t>Avg. Price per litre</t>
  </si>
  <si>
    <t>% change over Pre. week</t>
  </si>
  <si>
    <t>Avg. Price per kg</t>
  </si>
  <si>
    <t>C: Prices of CNG (per litre for Punjab and per kg otherwise) for the Week Ended on 13-08-2025</t>
  </si>
  <si>
    <t>D: Wage Rates for the Week Ended on 13-08-2025</t>
  </si>
  <si>
    <t>E: Wheat Rates for the Week Ended on 13.08.2025</t>
  </si>
  <si>
    <t>Average Price for
13.08.2025     07.08.2025</t>
  </si>
  <si>
    <t>% Change over               07.08.2025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</si>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</sst>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5EE6-C34C-4726-8DA9-74756F32022C}">
  <dimension ref="A1:Y179"/>
  <sheetViews>
    <sheetView tabSelected="1" view="pageBreakPreview" topLeftCell="A148" zoomScale="60" zoomScaleNormal="100" workbookViewId="0">
      <selection activeCell="AD181" sqref="AD181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6" t="s">
        <v>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"/>
    </row>
    <row r="2" spans="1:25" ht="20.25" x14ac:dyDescent="0.3">
      <c r="A2" s="3"/>
      <c r="B2" s="3"/>
      <c r="C2" s="3"/>
      <c r="D2" s="28" t="s">
        <v>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"/>
    </row>
    <row r="3" spans="1:25" x14ac:dyDescent="0.25">
      <c r="A3" s="4" t="s">
        <v>0</v>
      </c>
      <c r="B3" s="4"/>
      <c r="C3" s="4"/>
      <c r="D3" s="31" t="s">
        <v>7</v>
      </c>
      <c r="E3" s="31"/>
      <c r="F3" s="31"/>
      <c r="G3" s="31" t="s">
        <v>11</v>
      </c>
      <c r="H3" s="31"/>
      <c r="I3" s="31"/>
      <c r="J3" s="31" t="s">
        <v>12</v>
      </c>
      <c r="K3" s="31"/>
      <c r="L3" s="31"/>
      <c r="M3" s="31" t="s">
        <v>13</v>
      </c>
      <c r="N3" s="31"/>
      <c r="O3" s="31"/>
      <c r="P3" s="31" t="s">
        <v>14</v>
      </c>
      <c r="Q3" s="31"/>
      <c r="R3" s="31"/>
      <c r="S3" s="31" t="s">
        <v>15</v>
      </c>
      <c r="T3" s="31"/>
      <c r="U3" s="31"/>
      <c r="V3" s="31" t="s">
        <v>16</v>
      </c>
      <c r="W3" s="31"/>
      <c r="X3" s="31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0" t="s">
        <v>6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1546.67</v>
      </c>
      <c r="E7" s="6">
        <v>1585.38</v>
      </c>
      <c r="F7" s="6">
        <v>1626.67</v>
      </c>
      <c r="G7" s="6">
        <v>1520</v>
      </c>
      <c r="H7" s="6">
        <v>1573.08</v>
      </c>
      <c r="I7" s="6">
        <v>1600</v>
      </c>
      <c r="J7" s="6">
        <v>1450</v>
      </c>
      <c r="K7" s="6">
        <v>1450</v>
      </c>
      <c r="L7" s="6">
        <v>1450</v>
      </c>
      <c r="M7" s="6">
        <v>1450</v>
      </c>
      <c r="N7" s="6">
        <v>1450</v>
      </c>
      <c r="O7" s="6">
        <v>1450</v>
      </c>
      <c r="P7" s="6">
        <v>1380</v>
      </c>
      <c r="Q7" s="6">
        <v>1389.49</v>
      </c>
      <c r="R7" s="6">
        <v>1400</v>
      </c>
      <c r="S7" s="6">
        <v>1500</v>
      </c>
      <c r="T7" s="6">
        <v>1500</v>
      </c>
      <c r="U7" s="6">
        <v>1500</v>
      </c>
      <c r="V7" s="6">
        <v>1467</v>
      </c>
      <c r="W7" s="6">
        <v>1467</v>
      </c>
      <c r="X7" s="6">
        <v>1467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220</v>
      </c>
      <c r="T8" s="6">
        <v>220</v>
      </c>
      <c r="U8" s="6">
        <v>220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180</v>
      </c>
      <c r="X9" s="6">
        <v>180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430</v>
      </c>
      <c r="E13" s="6">
        <v>440.29</v>
      </c>
      <c r="F13" s="6">
        <v>460</v>
      </c>
      <c r="G13" s="6">
        <v>420</v>
      </c>
      <c r="H13" s="6">
        <v>437.22</v>
      </c>
      <c r="I13" s="6">
        <v>450</v>
      </c>
      <c r="J13" s="6">
        <v>418</v>
      </c>
      <c r="K13" s="6">
        <v>418</v>
      </c>
      <c r="L13" s="6">
        <v>418</v>
      </c>
      <c r="M13" s="6">
        <v>418</v>
      </c>
      <c r="N13" s="6">
        <v>418</v>
      </c>
      <c r="O13" s="6">
        <v>418</v>
      </c>
      <c r="P13" s="6">
        <v>411</v>
      </c>
      <c r="Q13" s="6">
        <v>411</v>
      </c>
      <c r="R13" s="6">
        <v>411</v>
      </c>
      <c r="S13" s="6">
        <v>440</v>
      </c>
      <c r="T13" s="6">
        <v>440</v>
      </c>
      <c r="U13" s="6">
        <v>440</v>
      </c>
      <c r="V13" s="6">
        <v>430</v>
      </c>
      <c r="W13" s="6">
        <v>431.66</v>
      </c>
      <c r="X13" s="6">
        <v>435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229.85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249.12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290</v>
      </c>
      <c r="E17" s="6">
        <v>301.17</v>
      </c>
      <c r="F17" s="6">
        <v>310</v>
      </c>
      <c r="G17" s="6">
        <v>292</v>
      </c>
      <c r="H17" s="6">
        <v>297.92</v>
      </c>
      <c r="I17" s="6">
        <v>300</v>
      </c>
      <c r="J17" s="6">
        <v>300</v>
      </c>
      <c r="K17" s="6">
        <v>300</v>
      </c>
      <c r="L17" s="6">
        <v>300</v>
      </c>
      <c r="M17" s="6">
        <v>300</v>
      </c>
      <c r="N17" s="6">
        <v>300</v>
      </c>
      <c r="O17" s="6">
        <v>300</v>
      </c>
      <c r="P17" s="6">
        <v>291</v>
      </c>
      <c r="Q17" s="6">
        <v>291</v>
      </c>
      <c r="R17" s="6">
        <v>291</v>
      </c>
      <c r="S17" s="6">
        <v>291</v>
      </c>
      <c r="T17" s="6">
        <v>291</v>
      </c>
      <c r="U17" s="6">
        <v>291</v>
      </c>
      <c r="V17" s="6">
        <v>291</v>
      </c>
      <c r="W17" s="6">
        <v>291</v>
      </c>
      <c r="X17" s="6">
        <v>291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200</v>
      </c>
      <c r="E22" s="6">
        <v>236.84</v>
      </c>
      <c r="F22" s="6">
        <v>260</v>
      </c>
      <c r="G22" s="6">
        <v>200</v>
      </c>
      <c r="H22" s="6">
        <v>225.41</v>
      </c>
      <c r="I22" s="6">
        <v>250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140</v>
      </c>
      <c r="Q22" s="6">
        <v>158.32</v>
      </c>
      <c r="R22" s="6">
        <v>170</v>
      </c>
      <c r="S22" s="6">
        <v>130</v>
      </c>
      <c r="T22" s="6">
        <v>136.35</v>
      </c>
      <c r="U22" s="6">
        <v>150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320</v>
      </c>
      <c r="E23" s="6">
        <v>347.14</v>
      </c>
      <c r="F23" s="6">
        <v>370</v>
      </c>
      <c r="G23" s="6">
        <v>330</v>
      </c>
      <c r="H23" s="6">
        <v>343.93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276.14999999999998</v>
      </c>
      <c r="R23" s="6">
        <v>280</v>
      </c>
      <c r="S23" s="6">
        <v>280</v>
      </c>
      <c r="T23" s="6">
        <v>280</v>
      </c>
      <c r="U23" s="6">
        <v>280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400</v>
      </c>
      <c r="E24" s="6">
        <v>432.96</v>
      </c>
      <c r="F24" s="6">
        <v>460</v>
      </c>
      <c r="G24" s="6">
        <v>380</v>
      </c>
      <c r="H24" s="6">
        <v>400.48</v>
      </c>
      <c r="I24" s="6">
        <v>420</v>
      </c>
      <c r="J24" s="6">
        <v>320</v>
      </c>
      <c r="K24" s="6">
        <v>320</v>
      </c>
      <c r="L24" s="6">
        <v>320</v>
      </c>
      <c r="M24" s="6">
        <v>320</v>
      </c>
      <c r="N24" s="6">
        <v>320</v>
      </c>
      <c r="O24" s="6">
        <v>320</v>
      </c>
      <c r="P24" s="6">
        <v>370</v>
      </c>
      <c r="Q24" s="6">
        <v>378.52</v>
      </c>
      <c r="R24" s="6">
        <v>390</v>
      </c>
      <c r="S24" s="6">
        <v>360</v>
      </c>
      <c r="T24" s="6">
        <v>360</v>
      </c>
      <c r="U24" s="6">
        <v>360</v>
      </c>
      <c r="V24" s="6">
        <v>360</v>
      </c>
      <c r="W24" s="6">
        <v>360</v>
      </c>
      <c r="X24" s="6">
        <v>360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403.31</v>
      </c>
      <c r="L25" s="6">
        <v>410</v>
      </c>
      <c r="M25" s="6">
        <v>410</v>
      </c>
      <c r="N25" s="6">
        <v>410</v>
      </c>
      <c r="O25" s="6">
        <v>410</v>
      </c>
      <c r="P25" s="6">
        <v>450</v>
      </c>
      <c r="Q25" s="6">
        <v>458.52</v>
      </c>
      <c r="R25" s="6">
        <v>470</v>
      </c>
      <c r="S25" s="6">
        <v>470</v>
      </c>
      <c r="T25" s="6">
        <v>470</v>
      </c>
      <c r="U25" s="6">
        <v>470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280</v>
      </c>
      <c r="N26" s="6">
        <v>280</v>
      </c>
      <c r="O26" s="6">
        <v>280</v>
      </c>
      <c r="P26" s="6">
        <v>260</v>
      </c>
      <c r="Q26" s="6">
        <v>264.70999999999998</v>
      </c>
      <c r="R26" s="6">
        <v>270</v>
      </c>
      <c r="S26" s="6">
        <v>290</v>
      </c>
      <c r="T26" s="6">
        <v>290</v>
      </c>
      <c r="U26" s="6">
        <v>290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90</v>
      </c>
      <c r="E27" s="6">
        <v>102.98</v>
      </c>
      <c r="F27" s="6">
        <v>120</v>
      </c>
      <c r="G27" s="6">
        <v>78</v>
      </c>
      <c r="H27" s="6">
        <v>96.96</v>
      </c>
      <c r="I27" s="6">
        <v>110</v>
      </c>
      <c r="J27" s="6">
        <v>90</v>
      </c>
      <c r="K27" s="6">
        <v>90</v>
      </c>
      <c r="L27" s="6">
        <v>90</v>
      </c>
      <c r="M27" s="6">
        <v>90</v>
      </c>
      <c r="N27" s="6">
        <v>90</v>
      </c>
      <c r="O27" s="6">
        <v>90</v>
      </c>
      <c r="P27" s="6">
        <v>70</v>
      </c>
      <c r="Q27" s="6">
        <v>74.540000000000006</v>
      </c>
      <c r="R27" s="6">
        <v>90</v>
      </c>
      <c r="S27" s="6">
        <v>80</v>
      </c>
      <c r="T27" s="6">
        <v>88.96</v>
      </c>
      <c r="U27" s="6">
        <v>110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80</v>
      </c>
      <c r="E28" s="6">
        <v>91.4</v>
      </c>
      <c r="F28" s="6">
        <v>100</v>
      </c>
      <c r="G28" s="6">
        <v>58</v>
      </c>
      <c r="H28" s="6">
        <v>73.77</v>
      </c>
      <c r="I28" s="6">
        <v>90</v>
      </c>
      <c r="J28" s="6">
        <v>80</v>
      </c>
      <c r="K28" s="6">
        <v>80</v>
      </c>
      <c r="L28" s="6">
        <v>80</v>
      </c>
      <c r="M28" s="6">
        <v>80</v>
      </c>
      <c r="N28" s="6">
        <v>80</v>
      </c>
      <c r="O28" s="6">
        <v>80</v>
      </c>
      <c r="P28" s="6">
        <v>70</v>
      </c>
      <c r="Q28" s="6">
        <v>73.91</v>
      </c>
      <c r="R28" s="6">
        <v>80</v>
      </c>
      <c r="S28" s="6">
        <v>60</v>
      </c>
      <c r="T28" s="6">
        <v>60</v>
      </c>
      <c r="U28" s="6">
        <v>60</v>
      </c>
      <c r="V28" s="6">
        <v>60</v>
      </c>
      <c r="W28" s="6">
        <v>60</v>
      </c>
      <c r="X28" s="6">
        <v>60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120</v>
      </c>
      <c r="E29" s="6">
        <v>140.19999999999999</v>
      </c>
      <c r="F29" s="6">
        <v>160</v>
      </c>
      <c r="G29" s="6">
        <v>100</v>
      </c>
      <c r="H29" s="6">
        <v>123.56</v>
      </c>
      <c r="I29" s="6">
        <v>140</v>
      </c>
      <c r="J29" s="6">
        <v>120</v>
      </c>
      <c r="K29" s="6">
        <v>132.99</v>
      </c>
      <c r="L29" s="6">
        <v>140</v>
      </c>
      <c r="M29" s="6">
        <v>120</v>
      </c>
      <c r="N29" s="6">
        <v>120</v>
      </c>
      <c r="O29" s="6">
        <v>120</v>
      </c>
      <c r="P29" s="6">
        <v>120</v>
      </c>
      <c r="Q29" s="6">
        <v>135</v>
      </c>
      <c r="R29" s="6">
        <v>150</v>
      </c>
      <c r="S29" s="6">
        <v>90</v>
      </c>
      <c r="T29" s="6">
        <v>93.22</v>
      </c>
      <c r="U29" s="6">
        <v>100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172</v>
      </c>
      <c r="E30" s="6">
        <v>175.82</v>
      </c>
      <c r="F30" s="6">
        <v>190</v>
      </c>
      <c r="G30" s="6">
        <v>173</v>
      </c>
      <c r="H30" s="6">
        <v>175.94</v>
      </c>
      <c r="I30" s="6">
        <v>185</v>
      </c>
      <c r="J30" s="6">
        <v>173</v>
      </c>
      <c r="K30" s="6">
        <v>180.91</v>
      </c>
      <c r="L30" s="6">
        <v>185</v>
      </c>
      <c r="M30" s="6">
        <v>173</v>
      </c>
      <c r="N30" s="6">
        <v>180.91</v>
      </c>
      <c r="O30" s="6">
        <v>185</v>
      </c>
      <c r="P30" s="6">
        <v>173</v>
      </c>
      <c r="Q30" s="6">
        <v>173</v>
      </c>
      <c r="R30" s="6">
        <v>173</v>
      </c>
      <c r="S30" s="6">
        <v>173</v>
      </c>
      <c r="T30" s="6">
        <v>173</v>
      </c>
      <c r="U30" s="6">
        <v>173</v>
      </c>
      <c r="V30" s="6">
        <v>173</v>
      </c>
      <c r="W30" s="6">
        <v>173</v>
      </c>
      <c r="X30" s="6">
        <v>173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226.47</v>
      </c>
      <c r="U31" s="6">
        <v>240</v>
      </c>
      <c r="V31" s="6">
        <v>220</v>
      </c>
      <c r="W31" s="6">
        <v>220</v>
      </c>
      <c r="X31" s="6">
        <v>220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407.12</v>
      </c>
      <c r="F34" s="6">
        <v>620</v>
      </c>
      <c r="G34" s="6">
        <v>250</v>
      </c>
      <c r="H34" s="6">
        <v>343.8</v>
      </c>
      <c r="I34" s="6">
        <v>480</v>
      </c>
      <c r="J34" s="6">
        <v>350</v>
      </c>
      <c r="K34" s="6">
        <v>350</v>
      </c>
      <c r="L34" s="6">
        <v>350</v>
      </c>
      <c r="M34" s="6">
        <v>350</v>
      </c>
      <c r="N34" s="6">
        <v>350</v>
      </c>
      <c r="O34" s="6">
        <v>350</v>
      </c>
      <c r="P34" s="6">
        <v>300</v>
      </c>
      <c r="Q34" s="6">
        <v>360.5</v>
      </c>
      <c r="R34" s="6">
        <v>480</v>
      </c>
      <c r="S34" s="6">
        <v>400</v>
      </c>
      <c r="T34" s="6">
        <v>400</v>
      </c>
      <c r="U34" s="6">
        <v>400</v>
      </c>
      <c r="V34" s="6">
        <v>450</v>
      </c>
      <c r="W34" s="6">
        <v>450</v>
      </c>
      <c r="X34" s="6">
        <v>450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5.66</v>
      </c>
      <c r="E47" s="6">
        <v>5.66</v>
      </c>
      <c r="F47" s="6">
        <v>5.66</v>
      </c>
      <c r="G47" s="6">
        <v>5.66</v>
      </c>
      <c r="H47" s="6">
        <v>5.66</v>
      </c>
      <c r="I47" s="6">
        <v>5.66</v>
      </c>
      <c r="J47" s="6">
        <v>5.66</v>
      </c>
      <c r="K47" s="6">
        <v>5.66</v>
      </c>
      <c r="L47" s="6">
        <v>5.66</v>
      </c>
      <c r="M47" s="6">
        <v>5.66</v>
      </c>
      <c r="N47" s="6">
        <v>5.66</v>
      </c>
      <c r="O47" s="6">
        <v>5.66</v>
      </c>
      <c r="P47" s="6">
        <v>5.66</v>
      </c>
      <c r="Q47" s="6">
        <v>5.66</v>
      </c>
      <c r="R47" s="6">
        <v>5.66</v>
      </c>
      <c r="S47" s="6">
        <v>5.66</v>
      </c>
      <c r="T47" s="6">
        <v>5.66</v>
      </c>
      <c r="U47" s="6">
        <v>5.66</v>
      </c>
      <c r="V47" s="6">
        <v>5.66</v>
      </c>
      <c r="W47" s="6">
        <v>5.66</v>
      </c>
      <c r="X47" s="6">
        <v>5.66</v>
      </c>
      <c r="Y47" s="7">
        <v>41</v>
      </c>
    </row>
    <row r="48" spans="1:25" x14ac:dyDescent="0.25">
      <c r="A48" s="5">
        <v>42</v>
      </c>
      <c r="B48" s="5" t="s">
        <v>157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265.57</v>
      </c>
      <c r="E53" s="6">
        <v>265.57</v>
      </c>
      <c r="F53" s="6">
        <v>265.57</v>
      </c>
      <c r="G53" s="6">
        <v>265.52</v>
      </c>
      <c r="H53" s="6">
        <v>265.58999999999997</v>
      </c>
      <c r="I53" s="6">
        <v>265.66000000000003</v>
      </c>
      <c r="J53" s="6">
        <v>265.60000000000002</v>
      </c>
      <c r="K53" s="6">
        <v>265.60000000000002</v>
      </c>
      <c r="L53" s="6">
        <v>265.60000000000002</v>
      </c>
      <c r="M53" s="6">
        <v>265.77</v>
      </c>
      <c r="N53" s="6">
        <v>265.77</v>
      </c>
      <c r="O53" s="6">
        <v>265.77</v>
      </c>
      <c r="P53" s="6">
        <v>265.57</v>
      </c>
      <c r="Q53" s="6">
        <v>265.57</v>
      </c>
      <c r="R53" s="6">
        <v>265.57</v>
      </c>
      <c r="S53" s="6">
        <v>265.60000000000002</v>
      </c>
      <c r="T53" s="6">
        <v>265.60000000000002</v>
      </c>
      <c r="U53" s="6">
        <v>265.60000000000002</v>
      </c>
      <c r="V53" s="6">
        <v>265.87</v>
      </c>
      <c r="W53" s="6">
        <v>265.87</v>
      </c>
      <c r="X53" s="6">
        <v>265.87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286.79000000000002</v>
      </c>
      <c r="E54" s="6">
        <v>286.79000000000002</v>
      </c>
      <c r="F54" s="6">
        <v>286.79000000000002</v>
      </c>
      <c r="G54" s="6">
        <v>286.26</v>
      </c>
      <c r="H54" s="6">
        <v>286.77</v>
      </c>
      <c r="I54" s="6">
        <v>286.88</v>
      </c>
      <c r="J54" s="6">
        <v>286.8</v>
      </c>
      <c r="K54" s="6">
        <v>286.8</v>
      </c>
      <c r="L54" s="6">
        <v>286.8</v>
      </c>
      <c r="M54" s="6">
        <v>286.99</v>
      </c>
      <c r="N54" s="6">
        <v>286.99</v>
      </c>
      <c r="O54" s="6">
        <v>286.99</v>
      </c>
      <c r="P54" s="6">
        <v>286.79000000000002</v>
      </c>
      <c r="Q54" s="6">
        <v>286.79000000000002</v>
      </c>
      <c r="R54" s="6">
        <v>286.79000000000002</v>
      </c>
      <c r="S54" s="6">
        <v>286.39999999999998</v>
      </c>
      <c r="T54" s="6">
        <v>286.39999999999998</v>
      </c>
      <c r="U54" s="6">
        <v>286.39999999999998</v>
      </c>
      <c r="V54" s="6">
        <v>287.08999999999997</v>
      </c>
      <c r="W54" s="6">
        <v>287.08999999999997</v>
      </c>
      <c r="X54" s="6">
        <v>287.08999999999997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3000</v>
      </c>
      <c r="E55" s="6">
        <v>3062.32</v>
      </c>
      <c r="F55" s="6">
        <v>3100</v>
      </c>
      <c r="G55" s="6">
        <v>3100</v>
      </c>
      <c r="H55" s="6">
        <v>3199.37</v>
      </c>
      <c r="I55" s="6">
        <v>3300</v>
      </c>
      <c r="J55" s="6">
        <v>3150.9</v>
      </c>
      <c r="K55" s="6">
        <v>3150.9</v>
      </c>
      <c r="L55" s="6">
        <v>3150.9</v>
      </c>
      <c r="M55" s="6">
        <v>3034</v>
      </c>
      <c r="N55" s="6">
        <v>3034</v>
      </c>
      <c r="O55" s="6">
        <v>3034</v>
      </c>
      <c r="P55" s="6">
        <v>2800.8</v>
      </c>
      <c r="Q55" s="6">
        <v>2839.17</v>
      </c>
      <c r="R55" s="6">
        <v>2917.5</v>
      </c>
      <c r="S55" s="6">
        <v>3034</v>
      </c>
      <c r="T55" s="6">
        <v>3034</v>
      </c>
      <c r="U55" s="6">
        <v>3034</v>
      </c>
      <c r="V55" s="6">
        <v>2800</v>
      </c>
      <c r="W55" s="6">
        <v>2800</v>
      </c>
      <c r="X55" s="6">
        <v>2800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6" t="s">
        <v>4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"/>
    </row>
    <row r="60" spans="1:25" ht="20.25" x14ac:dyDescent="0.3">
      <c r="A60" s="3"/>
      <c r="B60" s="3"/>
      <c r="C60" s="3"/>
      <c r="D60" s="28" t="s">
        <v>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3"/>
    </row>
    <row r="61" spans="1:25" x14ac:dyDescent="0.25">
      <c r="A61" s="4" t="s">
        <v>0</v>
      </c>
      <c r="B61" s="4"/>
      <c r="C61" s="4"/>
      <c r="D61" s="31" t="s">
        <v>81</v>
      </c>
      <c r="E61" s="31"/>
      <c r="F61" s="31"/>
      <c r="G61" s="31" t="s">
        <v>82</v>
      </c>
      <c r="H61" s="31"/>
      <c r="I61" s="31"/>
      <c r="J61" s="31" t="s">
        <v>83</v>
      </c>
      <c r="K61" s="31"/>
      <c r="L61" s="31"/>
      <c r="M61" s="31" t="s">
        <v>84</v>
      </c>
      <c r="N61" s="31"/>
      <c r="O61" s="31"/>
      <c r="P61" s="31" t="s">
        <v>85</v>
      </c>
      <c r="Q61" s="31"/>
      <c r="R61" s="31"/>
      <c r="S61" s="31" t="s">
        <v>86</v>
      </c>
      <c r="T61" s="31"/>
      <c r="U61" s="31"/>
      <c r="V61" s="31" t="s">
        <v>87</v>
      </c>
      <c r="W61" s="31"/>
      <c r="X61" s="31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0" t="s">
        <v>6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1400</v>
      </c>
      <c r="E65" s="6">
        <v>1448.62</v>
      </c>
      <c r="F65" s="6">
        <v>1466.66</v>
      </c>
      <c r="G65" s="6">
        <v>1400</v>
      </c>
      <c r="H65" s="6">
        <v>1444.09</v>
      </c>
      <c r="I65" s="6">
        <v>1466.66</v>
      </c>
      <c r="J65" s="6">
        <v>1500</v>
      </c>
      <c r="K65" s="6">
        <v>1601.04</v>
      </c>
      <c r="L65" s="6">
        <v>1700</v>
      </c>
      <c r="M65" s="6">
        <v>1640</v>
      </c>
      <c r="N65" s="6">
        <v>1644.96</v>
      </c>
      <c r="O65" s="6">
        <v>1680</v>
      </c>
      <c r="P65" s="6">
        <v>1400</v>
      </c>
      <c r="Q65" s="6">
        <v>1400</v>
      </c>
      <c r="R65" s="6">
        <v>1400</v>
      </c>
      <c r="S65" s="6">
        <v>1400</v>
      </c>
      <c r="T65" s="6">
        <v>1400</v>
      </c>
      <c r="U65" s="6">
        <v>1400</v>
      </c>
      <c r="V65" s="6">
        <v>1400</v>
      </c>
      <c r="W65" s="6">
        <v>1479.13</v>
      </c>
      <c r="X65" s="6">
        <v>1600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279.32</v>
      </c>
      <c r="L66" s="6">
        <v>290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220</v>
      </c>
      <c r="W66" s="6">
        <v>220.55</v>
      </c>
      <c r="X66" s="6">
        <v>225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178.04</v>
      </c>
      <c r="L67" s="6">
        <v>190</v>
      </c>
      <c r="M67" s="6">
        <v>140</v>
      </c>
      <c r="N67" s="6">
        <v>143.26</v>
      </c>
      <c r="O67" s="6">
        <v>150</v>
      </c>
      <c r="P67" s="6">
        <v>150</v>
      </c>
      <c r="Q67" s="6">
        <v>154.91999999999999</v>
      </c>
      <c r="R67" s="6">
        <v>160</v>
      </c>
      <c r="S67" s="6">
        <v>110</v>
      </c>
      <c r="T67" s="6">
        <v>116.57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1292.6099999999999</v>
      </c>
      <c r="L69" s="6">
        <v>1400</v>
      </c>
      <c r="M69" s="6">
        <v>1100</v>
      </c>
      <c r="N69" s="6">
        <v>1170.3900000000001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1038.55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2000</v>
      </c>
      <c r="K70" s="6">
        <v>2173.08</v>
      </c>
      <c r="L70" s="6">
        <v>2400</v>
      </c>
      <c r="M70" s="6">
        <v>2000</v>
      </c>
      <c r="N70" s="6">
        <v>2041.07</v>
      </c>
      <c r="O70" s="6">
        <v>2100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418</v>
      </c>
      <c r="E71" s="6">
        <v>418</v>
      </c>
      <c r="F71" s="6">
        <v>418</v>
      </c>
      <c r="G71" s="6">
        <v>410</v>
      </c>
      <c r="H71" s="6">
        <v>410</v>
      </c>
      <c r="I71" s="6">
        <v>410</v>
      </c>
      <c r="J71" s="6">
        <v>460</v>
      </c>
      <c r="K71" s="6">
        <v>478.79</v>
      </c>
      <c r="L71" s="6">
        <v>520</v>
      </c>
      <c r="M71" s="6">
        <v>450</v>
      </c>
      <c r="N71" s="6">
        <v>456.62</v>
      </c>
      <c r="O71" s="6">
        <v>470</v>
      </c>
      <c r="P71" s="6">
        <v>470</v>
      </c>
      <c r="Q71" s="6">
        <v>470</v>
      </c>
      <c r="R71" s="6">
        <v>470</v>
      </c>
      <c r="S71" s="6">
        <v>440</v>
      </c>
      <c r="T71" s="6">
        <v>446.64</v>
      </c>
      <c r="U71" s="6">
        <v>450</v>
      </c>
      <c r="V71" s="6">
        <v>430</v>
      </c>
      <c r="W71" s="6">
        <v>436.64</v>
      </c>
      <c r="X71" s="6">
        <v>440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240.54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280</v>
      </c>
      <c r="E75" s="6">
        <v>289.36</v>
      </c>
      <c r="F75" s="6">
        <v>300</v>
      </c>
      <c r="G75" s="6">
        <v>290</v>
      </c>
      <c r="H75" s="6">
        <v>290</v>
      </c>
      <c r="I75" s="6">
        <v>290</v>
      </c>
      <c r="J75" s="6">
        <v>310</v>
      </c>
      <c r="K75" s="6">
        <v>316.94</v>
      </c>
      <c r="L75" s="6">
        <v>320</v>
      </c>
      <c r="M75" s="6">
        <v>300</v>
      </c>
      <c r="N75" s="6">
        <v>311.51</v>
      </c>
      <c r="O75" s="6">
        <v>320</v>
      </c>
      <c r="P75" s="6">
        <v>300</v>
      </c>
      <c r="Q75" s="6">
        <v>300</v>
      </c>
      <c r="R75" s="6">
        <v>300</v>
      </c>
      <c r="S75" s="6">
        <v>300</v>
      </c>
      <c r="T75" s="6">
        <v>306.52</v>
      </c>
      <c r="U75" s="6">
        <v>320</v>
      </c>
      <c r="V75" s="6">
        <v>300</v>
      </c>
      <c r="W75" s="6">
        <v>303.26</v>
      </c>
      <c r="X75" s="6">
        <v>320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450</v>
      </c>
      <c r="H76" s="6">
        <v>459.79</v>
      </c>
      <c r="I76" s="6">
        <v>480</v>
      </c>
      <c r="J76" s="6">
        <v>480</v>
      </c>
      <c r="K76" s="6">
        <v>537.71</v>
      </c>
      <c r="L76" s="6">
        <v>650</v>
      </c>
      <c r="M76" s="6">
        <v>420</v>
      </c>
      <c r="N76" s="6">
        <v>432.36</v>
      </c>
      <c r="O76" s="6">
        <v>450</v>
      </c>
      <c r="P76" s="6">
        <v>410</v>
      </c>
      <c r="Q76" s="6">
        <v>410</v>
      </c>
      <c r="R76" s="6">
        <v>410</v>
      </c>
      <c r="S76" s="6">
        <v>480</v>
      </c>
      <c r="T76" s="6">
        <v>486.58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160</v>
      </c>
      <c r="E80" s="6">
        <v>181.62</v>
      </c>
      <c r="F80" s="6">
        <v>200</v>
      </c>
      <c r="G80" s="6">
        <v>180</v>
      </c>
      <c r="H80" s="6">
        <v>180</v>
      </c>
      <c r="I80" s="6">
        <v>180</v>
      </c>
      <c r="J80" s="6">
        <v>100</v>
      </c>
      <c r="K80" s="6">
        <v>122.84</v>
      </c>
      <c r="L80" s="6">
        <v>150</v>
      </c>
      <c r="M80" s="6">
        <v>100</v>
      </c>
      <c r="N80" s="6">
        <v>111.22</v>
      </c>
      <c r="O80" s="6">
        <v>120</v>
      </c>
      <c r="P80" s="6">
        <v>150</v>
      </c>
      <c r="Q80" s="6">
        <v>157.37</v>
      </c>
      <c r="R80" s="6">
        <v>200</v>
      </c>
      <c r="S80" s="6">
        <v>100</v>
      </c>
      <c r="T80" s="6">
        <v>100</v>
      </c>
      <c r="U80" s="6">
        <v>100</v>
      </c>
      <c r="V80" s="6">
        <v>160</v>
      </c>
      <c r="W80" s="6">
        <v>182</v>
      </c>
      <c r="X80" s="6">
        <v>220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305.04000000000002</v>
      </c>
      <c r="L81" s="6">
        <v>340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297.75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390</v>
      </c>
      <c r="H82" s="6">
        <v>393.31</v>
      </c>
      <c r="I82" s="6">
        <v>400</v>
      </c>
      <c r="J82" s="6">
        <v>360</v>
      </c>
      <c r="K82" s="6">
        <v>383.16</v>
      </c>
      <c r="L82" s="6">
        <v>400</v>
      </c>
      <c r="M82" s="6">
        <v>400</v>
      </c>
      <c r="N82" s="6">
        <v>408.24</v>
      </c>
      <c r="O82" s="6">
        <v>420</v>
      </c>
      <c r="P82" s="6">
        <v>420</v>
      </c>
      <c r="Q82" s="6">
        <v>420</v>
      </c>
      <c r="R82" s="6">
        <v>420</v>
      </c>
      <c r="S82" s="6">
        <v>340</v>
      </c>
      <c r="T82" s="6">
        <v>362.41</v>
      </c>
      <c r="U82" s="6">
        <v>400</v>
      </c>
      <c r="V82" s="6">
        <v>380</v>
      </c>
      <c r="W82" s="6">
        <v>387.17</v>
      </c>
      <c r="X82" s="6">
        <v>400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390</v>
      </c>
      <c r="K83" s="6">
        <v>404.45</v>
      </c>
      <c r="L83" s="6">
        <v>420</v>
      </c>
      <c r="M83" s="6">
        <v>400</v>
      </c>
      <c r="N83" s="6">
        <v>417.42</v>
      </c>
      <c r="O83" s="6">
        <v>430</v>
      </c>
      <c r="P83" s="6">
        <v>440</v>
      </c>
      <c r="Q83" s="6">
        <v>440</v>
      </c>
      <c r="R83" s="6">
        <v>440</v>
      </c>
      <c r="S83" s="6">
        <v>500</v>
      </c>
      <c r="T83" s="6">
        <v>513.25</v>
      </c>
      <c r="U83" s="6">
        <v>520</v>
      </c>
      <c r="V83" s="6">
        <v>430</v>
      </c>
      <c r="W83" s="6">
        <v>436.64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280</v>
      </c>
      <c r="E84" s="6">
        <v>297.70999999999998</v>
      </c>
      <c r="F84" s="6">
        <v>300</v>
      </c>
      <c r="G84" s="6">
        <v>280</v>
      </c>
      <c r="H84" s="6">
        <v>293.18</v>
      </c>
      <c r="I84" s="6">
        <v>300</v>
      </c>
      <c r="J84" s="6">
        <v>295</v>
      </c>
      <c r="K84" s="6">
        <v>314.89</v>
      </c>
      <c r="L84" s="6">
        <v>350</v>
      </c>
      <c r="M84" s="6">
        <v>280</v>
      </c>
      <c r="N84" s="6">
        <v>294.89999999999998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328.87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100</v>
      </c>
      <c r="E85" s="6">
        <v>100</v>
      </c>
      <c r="F85" s="6">
        <v>100</v>
      </c>
      <c r="G85" s="6">
        <v>100</v>
      </c>
      <c r="H85" s="6">
        <v>100</v>
      </c>
      <c r="I85" s="6">
        <v>100</v>
      </c>
      <c r="J85" s="6">
        <v>60</v>
      </c>
      <c r="K85" s="6">
        <v>76.61</v>
      </c>
      <c r="L85" s="6">
        <v>90</v>
      </c>
      <c r="M85" s="6">
        <v>50</v>
      </c>
      <c r="N85" s="6">
        <v>67.83</v>
      </c>
      <c r="O85" s="6">
        <v>80</v>
      </c>
      <c r="P85" s="6">
        <v>60</v>
      </c>
      <c r="Q85" s="6">
        <v>60</v>
      </c>
      <c r="R85" s="6">
        <v>60</v>
      </c>
      <c r="S85" s="6">
        <v>50</v>
      </c>
      <c r="T85" s="6">
        <v>56.46</v>
      </c>
      <c r="U85" s="6">
        <v>60</v>
      </c>
      <c r="V85" s="6">
        <v>80</v>
      </c>
      <c r="W85" s="6">
        <v>86.3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70</v>
      </c>
      <c r="E86" s="6">
        <v>78.819999999999993</v>
      </c>
      <c r="F86" s="6">
        <v>80</v>
      </c>
      <c r="G86" s="6">
        <v>70</v>
      </c>
      <c r="H86" s="6">
        <v>70</v>
      </c>
      <c r="I86" s="6">
        <v>70</v>
      </c>
      <c r="J86" s="6">
        <v>50</v>
      </c>
      <c r="K86" s="6">
        <v>63.54</v>
      </c>
      <c r="L86" s="6">
        <v>70</v>
      </c>
      <c r="M86" s="6">
        <v>50</v>
      </c>
      <c r="N86" s="6">
        <v>58.07</v>
      </c>
      <c r="O86" s="6">
        <v>70</v>
      </c>
      <c r="P86" s="6">
        <v>50</v>
      </c>
      <c r="Q86" s="6">
        <v>50</v>
      </c>
      <c r="R86" s="6">
        <v>50</v>
      </c>
      <c r="S86" s="6">
        <v>60</v>
      </c>
      <c r="T86" s="6">
        <v>66.489999999999995</v>
      </c>
      <c r="U86" s="6">
        <v>70</v>
      </c>
      <c r="V86" s="6">
        <v>80</v>
      </c>
      <c r="W86" s="6">
        <v>81.05</v>
      </c>
      <c r="X86" s="6">
        <v>90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100</v>
      </c>
      <c r="E87" s="6">
        <v>115.24</v>
      </c>
      <c r="F87" s="6">
        <v>120</v>
      </c>
      <c r="G87" s="6">
        <v>120</v>
      </c>
      <c r="H87" s="6">
        <v>120</v>
      </c>
      <c r="I87" s="6">
        <v>120</v>
      </c>
      <c r="J87" s="6">
        <v>80</v>
      </c>
      <c r="K87" s="6">
        <v>97.2</v>
      </c>
      <c r="L87" s="6">
        <v>120</v>
      </c>
      <c r="M87" s="6">
        <v>80</v>
      </c>
      <c r="N87" s="6">
        <v>94.77</v>
      </c>
      <c r="O87" s="6">
        <v>100</v>
      </c>
      <c r="P87" s="6">
        <v>100</v>
      </c>
      <c r="Q87" s="6">
        <v>100</v>
      </c>
      <c r="R87" s="6">
        <v>100</v>
      </c>
      <c r="S87" s="6">
        <v>80</v>
      </c>
      <c r="T87" s="6">
        <v>80</v>
      </c>
      <c r="U87" s="6">
        <v>80</v>
      </c>
      <c r="V87" s="6">
        <v>100</v>
      </c>
      <c r="W87" s="6">
        <v>101.06</v>
      </c>
      <c r="X87" s="6">
        <v>110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175</v>
      </c>
      <c r="E88" s="6">
        <v>177.2</v>
      </c>
      <c r="F88" s="6">
        <v>180</v>
      </c>
      <c r="G88" s="6">
        <v>185</v>
      </c>
      <c r="H88" s="6">
        <v>186.65</v>
      </c>
      <c r="I88" s="6">
        <v>190</v>
      </c>
      <c r="J88" s="6">
        <v>180</v>
      </c>
      <c r="K88" s="6">
        <v>185.42</v>
      </c>
      <c r="L88" s="6">
        <v>190</v>
      </c>
      <c r="M88" s="6">
        <v>180</v>
      </c>
      <c r="N88" s="6">
        <v>180</v>
      </c>
      <c r="O88" s="6">
        <v>180</v>
      </c>
      <c r="P88" s="6">
        <v>176</v>
      </c>
      <c r="Q88" s="6">
        <v>176</v>
      </c>
      <c r="R88" s="6">
        <v>176</v>
      </c>
      <c r="S88" s="6">
        <v>173</v>
      </c>
      <c r="T88" s="6">
        <v>175.98</v>
      </c>
      <c r="U88" s="6">
        <v>180</v>
      </c>
      <c r="V88" s="6">
        <v>185</v>
      </c>
      <c r="W88" s="6">
        <v>186.65</v>
      </c>
      <c r="X88" s="6">
        <v>190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200</v>
      </c>
      <c r="H89" s="6">
        <v>213.12</v>
      </c>
      <c r="I89" s="6">
        <v>220</v>
      </c>
      <c r="J89" s="6">
        <v>240</v>
      </c>
      <c r="K89" s="6">
        <v>263.17</v>
      </c>
      <c r="L89" s="6">
        <v>280</v>
      </c>
      <c r="M89" s="6">
        <v>240</v>
      </c>
      <c r="N89" s="6">
        <v>247.4</v>
      </c>
      <c r="O89" s="6">
        <v>260</v>
      </c>
      <c r="P89" s="6">
        <v>240</v>
      </c>
      <c r="Q89" s="6">
        <v>240</v>
      </c>
      <c r="R89" s="6">
        <v>240</v>
      </c>
      <c r="S89" s="6">
        <v>200</v>
      </c>
      <c r="T89" s="6">
        <v>200</v>
      </c>
      <c r="U89" s="6">
        <v>200</v>
      </c>
      <c r="V89" s="6">
        <v>260</v>
      </c>
      <c r="W89" s="6">
        <v>265.51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380</v>
      </c>
      <c r="E92" s="6">
        <v>397.73</v>
      </c>
      <c r="F92" s="6">
        <v>400</v>
      </c>
      <c r="G92" s="6">
        <v>400</v>
      </c>
      <c r="H92" s="6">
        <v>451.7</v>
      </c>
      <c r="I92" s="6">
        <v>480</v>
      </c>
      <c r="J92" s="6">
        <v>400</v>
      </c>
      <c r="K92" s="6">
        <v>462.3</v>
      </c>
      <c r="L92" s="6">
        <v>560</v>
      </c>
      <c r="M92" s="6">
        <v>360</v>
      </c>
      <c r="N92" s="6">
        <v>384.73</v>
      </c>
      <c r="O92" s="6">
        <v>400</v>
      </c>
      <c r="P92" s="6">
        <v>300</v>
      </c>
      <c r="Q92" s="6">
        <v>300</v>
      </c>
      <c r="R92" s="6">
        <v>300</v>
      </c>
      <c r="S92" s="6">
        <v>300</v>
      </c>
      <c r="T92" s="6">
        <v>313.19</v>
      </c>
      <c r="U92" s="6">
        <v>320</v>
      </c>
      <c r="V92" s="6">
        <v>350</v>
      </c>
      <c r="W92" s="6">
        <v>410.26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183.7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532.79999999999995</v>
      </c>
      <c r="O98" s="6">
        <v>550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450</v>
      </c>
      <c r="N99" s="6">
        <v>476.9</v>
      </c>
      <c r="O99" s="6">
        <v>500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5.66</v>
      </c>
      <c r="E105" s="6">
        <v>5.66</v>
      </c>
      <c r="F105" s="6">
        <v>5.66</v>
      </c>
      <c r="G105" s="6">
        <v>5.66</v>
      </c>
      <c r="H105" s="6">
        <v>5.66</v>
      </c>
      <c r="I105" s="6">
        <v>5.66</v>
      </c>
      <c r="J105" s="6">
        <v>5.66</v>
      </c>
      <c r="K105" s="6">
        <v>5.66</v>
      </c>
      <c r="L105" s="6">
        <v>5.66</v>
      </c>
      <c r="M105" s="6">
        <v>5.66</v>
      </c>
      <c r="N105" s="6">
        <v>5.66</v>
      </c>
      <c r="O105" s="6">
        <v>5.66</v>
      </c>
      <c r="P105" s="6">
        <v>5.66</v>
      </c>
      <c r="Q105" s="6">
        <v>5.66</v>
      </c>
      <c r="R105" s="6">
        <v>5.66</v>
      </c>
      <c r="S105" s="6">
        <v>5.66</v>
      </c>
      <c r="T105" s="6">
        <v>5.66</v>
      </c>
      <c r="U105" s="6">
        <v>5.66</v>
      </c>
      <c r="V105" s="6">
        <v>5.66</v>
      </c>
      <c r="W105" s="6">
        <v>5.66</v>
      </c>
      <c r="X105" s="6">
        <v>5.66</v>
      </c>
      <c r="Y105" s="7">
        <v>41</v>
      </c>
    </row>
    <row r="106" spans="1:25" x14ac:dyDescent="0.25">
      <c r="A106" s="5">
        <v>42</v>
      </c>
      <c r="B106" s="5" t="s">
        <v>157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1100</v>
      </c>
      <c r="N107" s="6">
        <v>1165.7</v>
      </c>
      <c r="O107" s="6">
        <v>1200</v>
      </c>
      <c r="P107" s="6">
        <v>900</v>
      </c>
      <c r="Q107" s="6">
        <v>900</v>
      </c>
      <c r="R107" s="6">
        <v>900</v>
      </c>
      <c r="S107" s="6">
        <v>1100</v>
      </c>
      <c r="T107" s="6">
        <v>1165.7</v>
      </c>
      <c r="U107" s="6">
        <v>1200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432.67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265.45</v>
      </c>
      <c r="E111" s="6">
        <v>265.58</v>
      </c>
      <c r="F111" s="6">
        <v>265.8</v>
      </c>
      <c r="G111" s="6">
        <v>265.95999999999998</v>
      </c>
      <c r="H111" s="6">
        <v>266.20999999999998</v>
      </c>
      <c r="I111" s="6">
        <v>266.38</v>
      </c>
      <c r="J111" s="6">
        <v>265.66000000000003</v>
      </c>
      <c r="K111" s="6">
        <v>265.66000000000003</v>
      </c>
      <c r="L111" s="6">
        <v>265.66000000000003</v>
      </c>
      <c r="M111" s="6">
        <v>266.61</v>
      </c>
      <c r="N111" s="6">
        <v>266.87</v>
      </c>
      <c r="O111" s="6">
        <v>267.10000000000002</v>
      </c>
      <c r="P111" s="6">
        <v>265.57</v>
      </c>
      <c r="Q111" s="6">
        <v>265.57</v>
      </c>
      <c r="R111" s="6">
        <v>265.57</v>
      </c>
      <c r="S111" s="6">
        <v>265.93</v>
      </c>
      <c r="T111" s="6">
        <v>265.93</v>
      </c>
      <c r="U111" s="6">
        <v>265.93</v>
      </c>
      <c r="V111" s="6">
        <v>265.60000000000002</v>
      </c>
      <c r="W111" s="6">
        <v>265.60000000000002</v>
      </c>
      <c r="X111" s="6">
        <v>265.60000000000002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286.56</v>
      </c>
      <c r="E112" s="6">
        <v>286.79000000000002</v>
      </c>
      <c r="F112" s="6">
        <v>287</v>
      </c>
      <c r="G112" s="6">
        <v>287.2</v>
      </c>
      <c r="H112" s="6">
        <v>287.44</v>
      </c>
      <c r="I112" s="6">
        <v>287.60000000000002</v>
      </c>
      <c r="J112" s="6">
        <v>286.88</v>
      </c>
      <c r="K112" s="6">
        <v>286.88</v>
      </c>
      <c r="L112" s="6">
        <v>286.88</v>
      </c>
      <c r="M112" s="6">
        <v>287.83</v>
      </c>
      <c r="N112" s="6">
        <v>287.95</v>
      </c>
      <c r="O112" s="6">
        <v>288.3</v>
      </c>
      <c r="P112" s="6">
        <v>286.79000000000002</v>
      </c>
      <c r="Q112" s="6">
        <v>286.79000000000002</v>
      </c>
      <c r="R112" s="6">
        <v>286.79000000000002</v>
      </c>
      <c r="S112" s="6">
        <v>287.14999999999998</v>
      </c>
      <c r="T112" s="6">
        <v>287.14999999999998</v>
      </c>
      <c r="U112" s="6">
        <v>287.14999999999998</v>
      </c>
      <c r="V112" s="6">
        <v>286.8</v>
      </c>
      <c r="W112" s="6">
        <v>286.8</v>
      </c>
      <c r="X112" s="6">
        <v>286.8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2915</v>
      </c>
      <c r="E113" s="6">
        <v>2915</v>
      </c>
      <c r="F113" s="6">
        <v>2915</v>
      </c>
      <c r="G113" s="6">
        <v>3300</v>
      </c>
      <c r="H113" s="6">
        <v>3300</v>
      </c>
      <c r="I113" s="6">
        <v>3300</v>
      </c>
      <c r="J113" s="6">
        <v>2567</v>
      </c>
      <c r="K113" s="6">
        <v>2661.79</v>
      </c>
      <c r="L113" s="6">
        <v>2800</v>
      </c>
      <c r="M113" s="6">
        <v>2917.5</v>
      </c>
      <c r="N113" s="6">
        <v>2994.79</v>
      </c>
      <c r="O113" s="6">
        <v>3034.2</v>
      </c>
      <c r="P113" s="6">
        <v>2920</v>
      </c>
      <c r="Q113" s="6">
        <v>2920</v>
      </c>
      <c r="R113" s="6">
        <v>2920</v>
      </c>
      <c r="S113" s="6">
        <v>2600</v>
      </c>
      <c r="T113" s="6">
        <v>2600</v>
      </c>
      <c r="U113" s="6">
        <v>2600</v>
      </c>
      <c r="V113" s="6">
        <v>2645.2</v>
      </c>
      <c r="W113" s="6">
        <v>2705.52</v>
      </c>
      <c r="X113" s="6">
        <v>2723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6" t="s">
        <v>4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"/>
    </row>
    <row r="118" spans="1:25" ht="20.25" x14ac:dyDescent="0.3">
      <c r="A118" s="3"/>
      <c r="B118" s="3"/>
      <c r="C118" s="3"/>
      <c r="D118" s="28" t="s">
        <v>5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3"/>
    </row>
    <row r="119" spans="1:25" x14ac:dyDescent="0.25">
      <c r="A119" s="4" t="s">
        <v>0</v>
      </c>
      <c r="B119" s="4"/>
      <c r="C119" s="4"/>
      <c r="D119" s="31" t="s">
        <v>97</v>
      </c>
      <c r="E119" s="31"/>
      <c r="F119" s="31"/>
      <c r="G119" s="31" t="s">
        <v>98</v>
      </c>
      <c r="H119" s="31"/>
      <c r="I119" s="31"/>
      <c r="J119" s="31" t="s">
        <v>99</v>
      </c>
      <c r="K119" s="31"/>
      <c r="L119" s="31"/>
      <c r="M119" s="31" t="s">
        <v>100</v>
      </c>
      <c r="N119" s="31"/>
      <c r="O119" s="31"/>
      <c r="P119" s="31" t="s">
        <v>88</v>
      </c>
      <c r="Q119" s="31"/>
      <c r="R119" s="32" t="s">
        <v>89</v>
      </c>
      <c r="S119" s="32"/>
      <c r="T119" s="31" t="s">
        <v>90</v>
      </c>
      <c r="U119" s="31"/>
      <c r="V119" s="31"/>
      <c r="W119" s="31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0" t="s">
        <v>6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1400</v>
      </c>
      <c r="E123" s="6">
        <v>1416.47</v>
      </c>
      <c r="F123" s="6">
        <v>1450</v>
      </c>
      <c r="G123" s="6">
        <v>1540</v>
      </c>
      <c r="H123" s="6">
        <v>1549.98</v>
      </c>
      <c r="I123" s="6">
        <v>1560</v>
      </c>
      <c r="J123" s="6">
        <v>1600</v>
      </c>
      <c r="K123" s="6">
        <v>1600</v>
      </c>
      <c r="L123" s="6">
        <v>1600</v>
      </c>
      <c r="M123" s="6">
        <v>1380</v>
      </c>
      <c r="N123" s="6">
        <v>1491.99</v>
      </c>
      <c r="O123" s="6">
        <v>1700</v>
      </c>
      <c r="P123" s="6">
        <v>1470.81</v>
      </c>
      <c r="Q123" s="6">
        <v>1851.43</v>
      </c>
      <c r="R123" s="6">
        <f t="shared" ref="R123:R154" si="0">ROUND(N123/P123* 100 - 100,2)</f>
        <v>1.44</v>
      </c>
      <c r="S123" s="6">
        <f t="shared" ref="S123:S154" si="1">ROUND(N123/Q123* 100 - 100,2)</f>
        <v>-19.41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250</v>
      </c>
      <c r="H124" s="6">
        <v>259.92</v>
      </c>
      <c r="I124" s="6">
        <v>270</v>
      </c>
      <c r="J124" s="6">
        <v>200</v>
      </c>
      <c r="K124" s="6">
        <v>203.28</v>
      </c>
      <c r="L124" s="6">
        <v>210</v>
      </c>
      <c r="M124" s="6">
        <v>140</v>
      </c>
      <c r="N124" s="6">
        <v>206.95</v>
      </c>
      <c r="O124" s="6">
        <v>290</v>
      </c>
      <c r="P124" s="6">
        <v>206.95</v>
      </c>
      <c r="Q124" s="6">
        <v>208.9</v>
      </c>
      <c r="R124" s="6">
        <f t="shared" si="0"/>
        <v>0</v>
      </c>
      <c r="S124" s="6">
        <f t="shared" si="1"/>
        <v>-0.93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154.16</v>
      </c>
      <c r="O125" s="6">
        <v>200</v>
      </c>
      <c r="P125" s="6">
        <v>154.22</v>
      </c>
      <c r="Q125" s="6">
        <v>163.41</v>
      </c>
      <c r="R125" s="6">
        <f t="shared" si="0"/>
        <v>-0.04</v>
      </c>
      <c r="S125" s="6">
        <f t="shared" si="1"/>
        <v>-5.66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110.7</v>
      </c>
      <c r="R126" s="6">
        <f t="shared" si="0"/>
        <v>0</v>
      </c>
      <c r="S126" s="6">
        <f t="shared" si="1"/>
        <v>-1.69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1000</v>
      </c>
      <c r="H127" s="6">
        <v>1049.21</v>
      </c>
      <c r="I127" s="6">
        <v>1100</v>
      </c>
      <c r="J127" s="6">
        <v>1000</v>
      </c>
      <c r="K127" s="6">
        <v>1000</v>
      </c>
      <c r="L127" s="6">
        <v>1000</v>
      </c>
      <c r="M127" s="6">
        <v>800</v>
      </c>
      <c r="N127" s="6">
        <v>1117.07</v>
      </c>
      <c r="O127" s="6">
        <v>1400</v>
      </c>
      <c r="P127" s="6">
        <v>1113.24</v>
      </c>
      <c r="Q127" s="6">
        <v>983.85</v>
      </c>
      <c r="R127" s="6">
        <f t="shared" si="0"/>
        <v>0.34</v>
      </c>
      <c r="S127" s="6">
        <f t="shared" si="1"/>
        <v>13.54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2055.4499999999998</v>
      </c>
      <c r="O128" s="6">
        <v>2450</v>
      </c>
      <c r="P128" s="6">
        <v>2048.77</v>
      </c>
      <c r="Q128" s="6">
        <v>1910.76</v>
      </c>
      <c r="R128" s="6">
        <f t="shared" si="0"/>
        <v>0.33</v>
      </c>
      <c r="S128" s="6">
        <f t="shared" si="1"/>
        <v>7.57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445</v>
      </c>
      <c r="E129" s="6">
        <v>445</v>
      </c>
      <c r="F129" s="6">
        <v>445</v>
      </c>
      <c r="G129" s="6">
        <v>440</v>
      </c>
      <c r="H129" s="6">
        <v>452.45</v>
      </c>
      <c r="I129" s="6">
        <v>460</v>
      </c>
      <c r="J129" s="6">
        <v>460</v>
      </c>
      <c r="K129" s="6">
        <v>469.93</v>
      </c>
      <c r="L129" s="6">
        <v>480</v>
      </c>
      <c r="M129" s="6">
        <v>410</v>
      </c>
      <c r="N129" s="6">
        <v>439.54</v>
      </c>
      <c r="O129" s="6">
        <v>520</v>
      </c>
      <c r="P129" s="6">
        <v>419.87</v>
      </c>
      <c r="Q129" s="6">
        <v>451.92</v>
      </c>
      <c r="R129" s="6">
        <f t="shared" si="0"/>
        <v>4.68</v>
      </c>
      <c r="S129" s="6">
        <f t="shared" si="1"/>
        <v>-2.74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201.61</v>
      </c>
      <c r="O130" s="6">
        <v>260</v>
      </c>
      <c r="P130" s="6">
        <v>201.61</v>
      </c>
      <c r="Q130" s="6">
        <v>194.81</v>
      </c>
      <c r="R130" s="6">
        <f t="shared" si="0"/>
        <v>0</v>
      </c>
      <c r="S130" s="6">
        <f t="shared" si="1"/>
        <v>3.49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236.55</v>
      </c>
      <c r="O131" s="6">
        <v>360</v>
      </c>
      <c r="P131" s="6">
        <v>236.55</v>
      </c>
      <c r="Q131" s="6">
        <v>228.92</v>
      </c>
      <c r="R131" s="6">
        <f t="shared" si="0"/>
        <v>0</v>
      </c>
      <c r="S131" s="6">
        <f t="shared" si="1"/>
        <v>3.33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1092.97</v>
      </c>
      <c r="O132" s="6">
        <v>1150</v>
      </c>
      <c r="P132" s="6">
        <v>1088.75</v>
      </c>
      <c r="Q132" s="6">
        <v>1031.1600000000001</v>
      </c>
      <c r="R132" s="6">
        <f t="shared" si="0"/>
        <v>0.39</v>
      </c>
      <c r="S132" s="6">
        <f t="shared" si="1"/>
        <v>5.99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320</v>
      </c>
      <c r="E133" s="6">
        <v>320</v>
      </c>
      <c r="F133" s="6">
        <v>320</v>
      </c>
      <c r="G133" s="6">
        <v>290</v>
      </c>
      <c r="H133" s="6">
        <v>302.42</v>
      </c>
      <c r="I133" s="6">
        <v>310</v>
      </c>
      <c r="J133" s="6">
        <v>280</v>
      </c>
      <c r="K133" s="6">
        <v>286.51</v>
      </c>
      <c r="L133" s="6">
        <v>300</v>
      </c>
      <c r="M133" s="6">
        <v>280</v>
      </c>
      <c r="N133" s="6">
        <v>299.77</v>
      </c>
      <c r="O133" s="6">
        <v>320</v>
      </c>
      <c r="P133" s="6">
        <v>293.58</v>
      </c>
      <c r="Q133" s="6">
        <v>285.36</v>
      </c>
      <c r="R133" s="6">
        <f t="shared" si="0"/>
        <v>2.11</v>
      </c>
      <c r="S133" s="6">
        <f t="shared" si="1"/>
        <v>5.05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410</v>
      </c>
      <c r="N134" s="6">
        <v>527.65</v>
      </c>
      <c r="O134" s="6">
        <v>660</v>
      </c>
      <c r="P134" s="6">
        <v>527.58000000000004</v>
      </c>
      <c r="Q134" s="6">
        <v>501.14</v>
      </c>
      <c r="R134" s="6">
        <f t="shared" si="0"/>
        <v>0.01</v>
      </c>
      <c r="S134" s="6">
        <f t="shared" si="1"/>
        <v>5.29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2872.88</v>
      </c>
      <c r="Q135" s="6">
        <v>2684.45</v>
      </c>
      <c r="R135" s="6">
        <f t="shared" si="0"/>
        <v>0</v>
      </c>
      <c r="S135" s="6">
        <f t="shared" si="1"/>
        <v>7.02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1461.7</v>
      </c>
      <c r="O136" s="6">
        <v>1485</v>
      </c>
      <c r="P136" s="6">
        <v>1461.7</v>
      </c>
      <c r="Q136" s="6">
        <v>1305.4000000000001</v>
      </c>
      <c r="R136" s="6">
        <f t="shared" si="0"/>
        <v>0</v>
      </c>
      <c r="S136" s="6">
        <f t="shared" si="1"/>
        <v>11.97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567.89</v>
      </c>
      <c r="O137" s="6">
        <v>580</v>
      </c>
      <c r="P137" s="6">
        <v>568.47</v>
      </c>
      <c r="Q137" s="6">
        <v>510.48</v>
      </c>
      <c r="R137" s="6">
        <f t="shared" si="0"/>
        <v>-0.1</v>
      </c>
      <c r="S137" s="6">
        <f t="shared" si="1"/>
        <v>11.25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150</v>
      </c>
      <c r="E138" s="6">
        <v>175.44</v>
      </c>
      <c r="F138" s="6">
        <v>200</v>
      </c>
      <c r="G138" s="6">
        <v>120</v>
      </c>
      <c r="H138" s="6">
        <v>134.66</v>
      </c>
      <c r="I138" s="6">
        <v>150</v>
      </c>
      <c r="J138" s="6">
        <v>150</v>
      </c>
      <c r="K138" s="6">
        <v>165.1</v>
      </c>
      <c r="L138" s="6">
        <v>200</v>
      </c>
      <c r="M138" s="6">
        <v>100</v>
      </c>
      <c r="N138" s="6">
        <v>156.1</v>
      </c>
      <c r="O138" s="6">
        <v>260</v>
      </c>
      <c r="P138" s="6">
        <v>160.13</v>
      </c>
      <c r="Q138" s="6">
        <v>144.53</v>
      </c>
      <c r="R138" s="6">
        <f t="shared" si="0"/>
        <v>-2.52</v>
      </c>
      <c r="S138" s="6">
        <f t="shared" si="1"/>
        <v>8.01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300</v>
      </c>
      <c r="K139" s="6">
        <v>300</v>
      </c>
      <c r="L139" s="6">
        <v>300</v>
      </c>
      <c r="M139" s="6">
        <v>260</v>
      </c>
      <c r="N139" s="6">
        <v>295.97000000000003</v>
      </c>
      <c r="O139" s="6">
        <v>370</v>
      </c>
      <c r="P139" s="6">
        <v>296.82</v>
      </c>
      <c r="Q139" s="6">
        <v>321.49</v>
      </c>
      <c r="R139" s="6">
        <f t="shared" si="0"/>
        <v>-0.28999999999999998</v>
      </c>
      <c r="S139" s="6">
        <f t="shared" si="1"/>
        <v>-7.94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360</v>
      </c>
      <c r="E140" s="6">
        <v>360</v>
      </c>
      <c r="F140" s="6">
        <v>360</v>
      </c>
      <c r="G140" s="6">
        <v>440</v>
      </c>
      <c r="H140" s="6">
        <v>449.95</v>
      </c>
      <c r="I140" s="6">
        <v>460</v>
      </c>
      <c r="J140" s="6">
        <v>430</v>
      </c>
      <c r="K140" s="6">
        <v>430</v>
      </c>
      <c r="L140" s="6">
        <v>430</v>
      </c>
      <c r="M140" s="6">
        <v>320</v>
      </c>
      <c r="N140" s="6">
        <v>384.5</v>
      </c>
      <c r="O140" s="6">
        <v>460</v>
      </c>
      <c r="P140" s="6">
        <v>387.34</v>
      </c>
      <c r="Q140" s="6">
        <v>339.31</v>
      </c>
      <c r="R140" s="6">
        <f t="shared" si="0"/>
        <v>-0.73</v>
      </c>
      <c r="S140" s="6">
        <f t="shared" si="1"/>
        <v>13.32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480</v>
      </c>
      <c r="H141" s="6">
        <v>489.96</v>
      </c>
      <c r="I141" s="6">
        <v>500</v>
      </c>
      <c r="J141" s="6">
        <v>400</v>
      </c>
      <c r="K141" s="6">
        <v>400</v>
      </c>
      <c r="L141" s="6">
        <v>400</v>
      </c>
      <c r="M141" s="6">
        <v>390</v>
      </c>
      <c r="N141" s="6">
        <v>450.63</v>
      </c>
      <c r="O141" s="6">
        <v>530</v>
      </c>
      <c r="P141" s="6">
        <v>448.31</v>
      </c>
      <c r="Q141" s="6">
        <v>582.35</v>
      </c>
      <c r="R141" s="6">
        <f t="shared" si="0"/>
        <v>0.52</v>
      </c>
      <c r="S141" s="6">
        <f t="shared" si="1"/>
        <v>-22.62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300</v>
      </c>
      <c r="E142" s="6">
        <v>300</v>
      </c>
      <c r="F142" s="6">
        <v>300</v>
      </c>
      <c r="G142" s="6">
        <v>330</v>
      </c>
      <c r="H142" s="6">
        <v>339.94</v>
      </c>
      <c r="I142" s="6">
        <v>350</v>
      </c>
      <c r="J142" s="6">
        <v>340</v>
      </c>
      <c r="K142" s="6">
        <v>346.54</v>
      </c>
      <c r="L142" s="6">
        <v>360</v>
      </c>
      <c r="M142" s="6">
        <v>260</v>
      </c>
      <c r="N142" s="6">
        <v>308.14</v>
      </c>
      <c r="O142" s="6">
        <v>400</v>
      </c>
      <c r="P142" s="6">
        <v>310.74</v>
      </c>
      <c r="Q142" s="6">
        <v>345.75</v>
      </c>
      <c r="R142" s="6">
        <f t="shared" si="0"/>
        <v>-0.84</v>
      </c>
      <c r="S142" s="6">
        <f t="shared" si="1"/>
        <v>-10.88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70</v>
      </c>
      <c r="E143" s="6">
        <v>70</v>
      </c>
      <c r="F143" s="6">
        <v>70</v>
      </c>
      <c r="G143" s="6">
        <v>60</v>
      </c>
      <c r="H143" s="6">
        <v>72.150000000000006</v>
      </c>
      <c r="I143" s="6">
        <v>80</v>
      </c>
      <c r="J143" s="6">
        <v>80</v>
      </c>
      <c r="K143" s="6">
        <v>86.18</v>
      </c>
      <c r="L143" s="6">
        <v>100</v>
      </c>
      <c r="M143" s="6">
        <v>50</v>
      </c>
      <c r="N143" s="6">
        <v>81.739999999999995</v>
      </c>
      <c r="O143" s="6">
        <v>120</v>
      </c>
      <c r="P143" s="6">
        <v>83.11</v>
      </c>
      <c r="Q143" s="6">
        <v>99.44</v>
      </c>
      <c r="R143" s="6">
        <f t="shared" si="0"/>
        <v>-1.65</v>
      </c>
      <c r="S143" s="6">
        <f t="shared" si="1"/>
        <v>-17.8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70</v>
      </c>
      <c r="F144" s="6">
        <v>70</v>
      </c>
      <c r="G144" s="6">
        <v>40</v>
      </c>
      <c r="H144" s="6">
        <v>44.81</v>
      </c>
      <c r="I144" s="6">
        <v>50</v>
      </c>
      <c r="J144" s="6">
        <v>50</v>
      </c>
      <c r="K144" s="6">
        <v>50</v>
      </c>
      <c r="L144" s="6">
        <v>50</v>
      </c>
      <c r="M144" s="6">
        <v>40</v>
      </c>
      <c r="N144" s="6">
        <v>66.56</v>
      </c>
      <c r="O144" s="6">
        <v>100</v>
      </c>
      <c r="P144" s="6">
        <v>65.27</v>
      </c>
      <c r="Q144" s="6">
        <v>138.97</v>
      </c>
      <c r="R144" s="6">
        <f t="shared" si="0"/>
        <v>1.98</v>
      </c>
      <c r="S144" s="6">
        <f t="shared" si="1"/>
        <v>-52.1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80</v>
      </c>
      <c r="E145" s="6">
        <v>92.83</v>
      </c>
      <c r="F145" s="6">
        <v>100</v>
      </c>
      <c r="G145" s="6">
        <v>50</v>
      </c>
      <c r="H145" s="6">
        <v>59.65</v>
      </c>
      <c r="I145" s="6">
        <v>70</v>
      </c>
      <c r="J145" s="6">
        <v>60</v>
      </c>
      <c r="K145" s="6">
        <v>69.52</v>
      </c>
      <c r="L145" s="6">
        <v>80</v>
      </c>
      <c r="M145" s="6">
        <v>50</v>
      </c>
      <c r="N145" s="6">
        <v>101.91</v>
      </c>
      <c r="O145" s="6">
        <v>160</v>
      </c>
      <c r="P145" s="6">
        <v>90.49</v>
      </c>
      <c r="Q145" s="6">
        <v>155.19</v>
      </c>
      <c r="R145" s="6">
        <f t="shared" si="0"/>
        <v>12.62</v>
      </c>
      <c r="S145" s="6">
        <f t="shared" si="1"/>
        <v>-34.33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180</v>
      </c>
      <c r="E146" s="6">
        <v>181.65</v>
      </c>
      <c r="F146" s="6">
        <v>185</v>
      </c>
      <c r="G146" s="6">
        <v>178</v>
      </c>
      <c r="H146" s="6">
        <v>180.49</v>
      </c>
      <c r="I146" s="6">
        <v>182</v>
      </c>
      <c r="J146" s="6">
        <v>184</v>
      </c>
      <c r="K146" s="6">
        <v>184.67</v>
      </c>
      <c r="L146" s="6">
        <v>185</v>
      </c>
      <c r="M146" s="6">
        <v>172</v>
      </c>
      <c r="N146" s="6">
        <v>179.19</v>
      </c>
      <c r="O146" s="6">
        <v>190</v>
      </c>
      <c r="P146" s="6">
        <v>178.67</v>
      </c>
      <c r="Q146" s="6">
        <v>145.88</v>
      </c>
      <c r="R146" s="6">
        <f t="shared" si="0"/>
        <v>0.28999999999999998</v>
      </c>
      <c r="S146" s="6">
        <f t="shared" si="1"/>
        <v>22.83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243.29</v>
      </c>
      <c r="F147" s="6">
        <v>250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241.74</v>
      </c>
      <c r="O147" s="6">
        <v>300</v>
      </c>
      <c r="P147" s="6">
        <v>239.25</v>
      </c>
      <c r="Q147" s="6">
        <v>216.51</v>
      </c>
      <c r="R147" s="6">
        <f t="shared" si="0"/>
        <v>1.04</v>
      </c>
      <c r="S147" s="6">
        <f t="shared" si="1"/>
        <v>11.65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72.56</v>
      </c>
      <c r="O148" s="6">
        <v>80</v>
      </c>
      <c r="P148" s="6">
        <v>72.599999999999994</v>
      </c>
      <c r="Q148" s="6">
        <v>70.38</v>
      </c>
      <c r="R148" s="6">
        <f t="shared" si="0"/>
        <v>-0.06</v>
      </c>
      <c r="S148" s="6">
        <f t="shared" si="1"/>
        <v>3.1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328.89</v>
      </c>
      <c r="R149" s="6">
        <f t="shared" si="0"/>
        <v>0</v>
      </c>
      <c r="S149" s="6">
        <f t="shared" si="1"/>
        <v>-2.7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330</v>
      </c>
      <c r="H150" s="6">
        <v>344.87</v>
      </c>
      <c r="I150" s="6">
        <v>360</v>
      </c>
      <c r="J150" s="6">
        <v>400</v>
      </c>
      <c r="K150" s="6">
        <v>430.89</v>
      </c>
      <c r="L150" s="6">
        <v>500</v>
      </c>
      <c r="M150" s="6">
        <v>250</v>
      </c>
      <c r="N150" s="6">
        <v>382.82</v>
      </c>
      <c r="O150" s="6">
        <v>620</v>
      </c>
      <c r="P150" s="6">
        <v>376.79</v>
      </c>
      <c r="Q150" s="6">
        <v>522.37</v>
      </c>
      <c r="R150" s="6">
        <f t="shared" si="0"/>
        <v>1.6</v>
      </c>
      <c r="S150" s="6">
        <f t="shared" si="1"/>
        <v>-26.71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310.95</v>
      </c>
      <c r="O152" s="6">
        <v>450</v>
      </c>
      <c r="P152" s="6">
        <v>310.95</v>
      </c>
      <c r="Q152" s="6">
        <v>285.64999999999998</v>
      </c>
      <c r="R152" s="6">
        <f t="shared" si="0"/>
        <v>0</v>
      </c>
      <c r="S152" s="6">
        <f t="shared" si="1"/>
        <v>8.86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167.44</v>
      </c>
      <c r="O153" s="6">
        <v>260</v>
      </c>
      <c r="P153" s="6">
        <v>167.17</v>
      </c>
      <c r="Q153" s="6">
        <v>154.72</v>
      </c>
      <c r="R153" s="6">
        <f t="shared" si="0"/>
        <v>0.16</v>
      </c>
      <c r="S153" s="6">
        <f t="shared" si="1"/>
        <v>8.2200000000000006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61.57</v>
      </c>
      <c r="Q154" s="6">
        <v>60.49</v>
      </c>
      <c r="R154" s="6">
        <f t="shared" si="0"/>
        <v>0.23</v>
      </c>
      <c r="S154" s="6">
        <f t="shared" si="1"/>
        <v>2.02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243.02</v>
      </c>
      <c r="O155" s="6">
        <v>250</v>
      </c>
      <c r="P155" s="6">
        <v>243.02</v>
      </c>
      <c r="Q155" s="6">
        <v>232.09</v>
      </c>
      <c r="R155" s="6">
        <f t="shared" ref="R155:R173" si="4">ROUND(N155/P155* 100 - 100,2)</f>
        <v>0</v>
      </c>
      <c r="S155" s="6">
        <f t="shared" ref="S155:S173" si="5">ROUND(N155/Q155* 100 - 100,2)</f>
        <v>4.71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656.91</v>
      </c>
      <c r="O156" s="6">
        <v>800</v>
      </c>
      <c r="P156" s="6">
        <v>656.91</v>
      </c>
      <c r="Q156" s="6">
        <v>617</v>
      </c>
      <c r="R156" s="6">
        <f t="shared" si="4"/>
        <v>0</v>
      </c>
      <c r="S156" s="6">
        <f t="shared" si="5"/>
        <v>6.47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499.58</v>
      </c>
      <c r="O157" s="6">
        <v>900</v>
      </c>
      <c r="P157" s="6">
        <v>499.58</v>
      </c>
      <c r="Q157" s="6">
        <v>469.66</v>
      </c>
      <c r="R157" s="6">
        <f t="shared" si="4"/>
        <v>0</v>
      </c>
      <c r="S157" s="6">
        <f t="shared" si="5"/>
        <v>6.37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656.59</v>
      </c>
      <c r="O158" s="6">
        <v>820</v>
      </c>
      <c r="P158" s="6">
        <v>656.59</v>
      </c>
      <c r="Q158" s="6">
        <v>611.82000000000005</v>
      </c>
      <c r="R158" s="6">
        <f t="shared" si="4"/>
        <v>0</v>
      </c>
      <c r="S158" s="6">
        <f t="shared" si="5"/>
        <v>7.32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286.48</v>
      </c>
      <c r="R159" s="6">
        <f t="shared" si="4"/>
        <v>0</v>
      </c>
      <c r="S159" s="6">
        <f t="shared" si="5"/>
        <v>5.38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5.66</v>
      </c>
      <c r="E163" s="6">
        <v>5.66</v>
      </c>
      <c r="F163" s="6">
        <v>5.66</v>
      </c>
      <c r="G163" s="6">
        <v>5.66</v>
      </c>
      <c r="H163" s="6">
        <v>5.66</v>
      </c>
      <c r="I163" s="6">
        <v>5.66</v>
      </c>
      <c r="J163" s="6">
        <v>5.66</v>
      </c>
      <c r="K163" s="6">
        <v>5.66</v>
      </c>
      <c r="L163" s="6">
        <v>5.66</v>
      </c>
      <c r="M163" s="6">
        <v>5.66</v>
      </c>
      <c r="N163" s="6">
        <v>5.66</v>
      </c>
      <c r="O163" s="6">
        <v>5.66</v>
      </c>
      <c r="P163" s="6">
        <v>5.66</v>
      </c>
      <c r="Q163" s="6">
        <v>6.29</v>
      </c>
      <c r="R163" s="6">
        <f t="shared" si="4"/>
        <v>0</v>
      </c>
      <c r="S163" s="6">
        <f t="shared" si="5"/>
        <v>-10.02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157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1342.23</v>
      </c>
      <c r="O165" s="6">
        <v>2300</v>
      </c>
      <c r="P165" s="6">
        <v>1339.94</v>
      </c>
      <c r="Q165" s="6">
        <v>1204.8</v>
      </c>
      <c r="R165" s="6">
        <f t="shared" si="4"/>
        <v>0.17</v>
      </c>
      <c r="S165" s="6">
        <f t="shared" si="5"/>
        <v>11.41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386.6</v>
      </c>
      <c r="O166" s="6">
        <v>575</v>
      </c>
      <c r="P166" s="6">
        <v>386.6</v>
      </c>
      <c r="Q166" s="6">
        <v>379.68</v>
      </c>
      <c r="R166" s="6">
        <f t="shared" si="4"/>
        <v>0</v>
      </c>
      <c r="S166" s="6">
        <f t="shared" si="5"/>
        <v>1.82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266.7</v>
      </c>
      <c r="E169" s="6">
        <v>266.7</v>
      </c>
      <c r="F169" s="6">
        <v>266.7</v>
      </c>
      <c r="G169" s="6">
        <v>265.66000000000003</v>
      </c>
      <c r="H169" s="6">
        <v>265.66000000000003</v>
      </c>
      <c r="I169" s="6">
        <v>265.66000000000003</v>
      </c>
      <c r="J169" s="6">
        <v>265.57</v>
      </c>
      <c r="K169" s="6">
        <v>265.57</v>
      </c>
      <c r="L169" s="6">
        <v>265.57</v>
      </c>
      <c r="M169" s="6">
        <v>265.45</v>
      </c>
      <c r="N169" s="6">
        <v>265.82</v>
      </c>
      <c r="O169" s="6">
        <v>267.10000000000002</v>
      </c>
      <c r="P169" s="6">
        <v>265.82</v>
      </c>
      <c r="Q169" s="6">
        <v>262.08999999999997</v>
      </c>
      <c r="R169" s="6">
        <f t="shared" si="4"/>
        <v>0</v>
      </c>
      <c r="S169" s="6">
        <f t="shared" si="5"/>
        <v>1.42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287.7</v>
      </c>
      <c r="E170" s="6">
        <v>287.7</v>
      </c>
      <c r="F170" s="6">
        <v>287.7</v>
      </c>
      <c r="G170" s="6">
        <v>286.88</v>
      </c>
      <c r="H170" s="6">
        <v>286.88</v>
      </c>
      <c r="I170" s="6">
        <v>286.88</v>
      </c>
      <c r="J170" s="6">
        <v>286.79000000000002</v>
      </c>
      <c r="K170" s="6">
        <v>286.79000000000002</v>
      </c>
      <c r="L170" s="6">
        <v>286.79000000000002</v>
      </c>
      <c r="M170" s="6">
        <v>286.26</v>
      </c>
      <c r="N170" s="6">
        <v>286.99</v>
      </c>
      <c r="O170" s="6">
        <v>288.3</v>
      </c>
      <c r="P170" s="6">
        <v>286.99</v>
      </c>
      <c r="Q170" s="6">
        <v>267.26</v>
      </c>
      <c r="R170" s="6">
        <f t="shared" si="4"/>
        <v>0</v>
      </c>
      <c r="S170" s="6">
        <f t="shared" si="5"/>
        <v>7.38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2700</v>
      </c>
      <c r="E171" s="6">
        <v>2700</v>
      </c>
      <c r="F171" s="6">
        <v>2700</v>
      </c>
      <c r="G171" s="6">
        <v>2850</v>
      </c>
      <c r="H171" s="6">
        <v>2874.93</v>
      </c>
      <c r="I171" s="6">
        <v>2900</v>
      </c>
      <c r="J171" s="6">
        <v>2800</v>
      </c>
      <c r="K171" s="6">
        <v>2800.53</v>
      </c>
      <c r="L171" s="6">
        <v>2800.8</v>
      </c>
      <c r="M171" s="6">
        <v>2567</v>
      </c>
      <c r="N171" s="6">
        <v>2910.9</v>
      </c>
      <c r="O171" s="6">
        <v>3300</v>
      </c>
      <c r="P171" s="6">
        <v>2921.29</v>
      </c>
      <c r="Q171" s="6">
        <v>3069.31</v>
      </c>
      <c r="R171" s="6">
        <f t="shared" si="4"/>
        <v>-0.36</v>
      </c>
      <c r="S171" s="6">
        <f t="shared" si="5"/>
        <v>-5.16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116.86</v>
      </c>
      <c r="E173" s="6">
        <v>116.86</v>
      </c>
      <c r="F173" s="6">
        <v>116.86</v>
      </c>
      <c r="G173" s="6">
        <v>99.74</v>
      </c>
      <c r="H173" s="6">
        <v>106.55</v>
      </c>
      <c r="I173" s="6">
        <v>113.83</v>
      </c>
      <c r="J173" s="6">
        <v>110</v>
      </c>
      <c r="K173" s="6">
        <v>110</v>
      </c>
      <c r="L173" s="6">
        <v>110</v>
      </c>
      <c r="M173" s="6">
        <v>99.74</v>
      </c>
      <c r="N173" s="6">
        <v>112.96</v>
      </c>
      <c r="O173" s="6">
        <v>119.6</v>
      </c>
      <c r="P173" s="6">
        <v>110.48</v>
      </c>
      <c r="Q173" s="6">
        <v>110.39</v>
      </c>
      <c r="R173" s="6">
        <f t="shared" si="4"/>
        <v>2.2400000000000002</v>
      </c>
      <c r="S173" s="6">
        <f t="shared" si="5"/>
        <v>2.33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DF1C-D874-474A-A99F-74D1ADE5DE04}">
  <dimension ref="A1:Y182"/>
  <sheetViews>
    <sheetView view="pageBreakPreview" topLeftCell="A7" zoomScale="60" zoomScaleNormal="100" workbookViewId="0">
      <selection activeCell="L57" sqref="L57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3" t="s">
        <v>128</v>
      </c>
      <c r="C4" s="33"/>
      <c r="D4" s="33"/>
      <c r="E4" s="33"/>
      <c r="F4" s="33"/>
      <c r="G4" s="33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3" t="s">
        <v>129</v>
      </c>
      <c r="V4" s="33"/>
      <c r="W4" s="33"/>
      <c r="X4" s="33" t="s">
        <v>130</v>
      </c>
      <c r="Y4" s="33"/>
    </row>
    <row r="5" spans="1:25" ht="25.5" customHeight="1" x14ac:dyDescent="0.25">
      <c r="A5" s="16">
        <v>1</v>
      </c>
      <c r="B5" s="34" t="s">
        <v>131</v>
      </c>
      <c r="C5" s="35"/>
      <c r="D5" s="35"/>
      <c r="E5" s="35"/>
      <c r="F5" s="35"/>
      <c r="G5" s="35"/>
      <c r="H5" s="17">
        <v>4450</v>
      </c>
      <c r="I5" s="17">
        <v>4250</v>
      </c>
      <c r="J5" s="17">
        <v>4400</v>
      </c>
      <c r="K5" s="17">
        <v>4400</v>
      </c>
      <c r="L5" s="17">
        <v>4416.6000000000004</v>
      </c>
      <c r="M5" s="17">
        <v>4174.93</v>
      </c>
      <c r="N5" s="17">
        <v>4250</v>
      </c>
      <c r="O5" s="17">
        <v>4549.7299999999996</v>
      </c>
      <c r="P5" s="17">
        <v>4200</v>
      </c>
      <c r="Q5" s="17">
        <v>4265.6400000000003</v>
      </c>
      <c r="R5" s="17">
        <v>4300</v>
      </c>
      <c r="S5" s="17">
        <v>4333.2700000000004</v>
      </c>
      <c r="T5" s="17">
        <v>5399.38</v>
      </c>
      <c r="U5" s="17">
        <f t="shared" ref="U5:U12" si="0">GEOMEAN(H5:T5)</f>
        <v>4405.2581355343655</v>
      </c>
      <c r="V5" s="17">
        <f t="shared" ref="V5:V12" si="1">GEOMEAN(H39:T39)</f>
        <v>4405.2340455757831</v>
      </c>
      <c r="W5" s="17">
        <f t="shared" ref="W5:W12" si="2">GEOMEAN(H47:T47)</f>
        <v>4754.7152622281028</v>
      </c>
      <c r="X5" s="18">
        <f t="shared" ref="X5:X12" si="3">U5/V5*100-100</f>
        <v>5.4684855182074443E-4</v>
      </c>
      <c r="Y5" s="18">
        <f t="shared" ref="Y5:Y12" si="4">U5/W5*100-100</f>
        <v>-7.3496961946356123</v>
      </c>
    </row>
    <row r="6" spans="1:25" ht="25.5" customHeight="1" x14ac:dyDescent="0.25">
      <c r="A6" s="16">
        <v>2</v>
      </c>
      <c r="B6" s="34" t="s">
        <v>132</v>
      </c>
      <c r="C6" s="35"/>
      <c r="D6" s="35"/>
      <c r="E6" s="35"/>
      <c r="F6" s="35"/>
      <c r="G6" s="35"/>
      <c r="H6" s="17">
        <v>4300</v>
      </c>
      <c r="I6" s="17">
        <v>4200</v>
      </c>
      <c r="J6" s="17">
        <v>4300</v>
      </c>
      <c r="K6" s="17">
        <v>4350</v>
      </c>
      <c r="L6" s="17">
        <v>4466.6000000000004</v>
      </c>
      <c r="M6" s="17">
        <v>4024.92</v>
      </c>
      <c r="N6" s="17">
        <v>4250</v>
      </c>
      <c r="O6" s="17" t="s">
        <v>133</v>
      </c>
      <c r="P6" s="17">
        <v>4174.93</v>
      </c>
      <c r="Q6" s="17" t="s">
        <v>133</v>
      </c>
      <c r="R6" s="17">
        <v>4200</v>
      </c>
      <c r="S6" s="17">
        <v>4300</v>
      </c>
      <c r="T6" s="17" t="s">
        <v>133</v>
      </c>
      <c r="U6" s="17">
        <f t="shared" si="0"/>
        <v>4255.1665634720648</v>
      </c>
      <c r="V6" s="17">
        <f t="shared" si="1"/>
        <v>4268.1463201964234</v>
      </c>
      <c r="W6" s="17">
        <f t="shared" si="2"/>
        <v>4608.4590455773268</v>
      </c>
      <c r="X6" s="18">
        <f t="shared" si="3"/>
        <v>-0.30410758560314832</v>
      </c>
      <c r="Y6" s="18">
        <f t="shared" si="4"/>
        <v>-7.6661738470761094</v>
      </c>
    </row>
    <row r="7" spans="1:25" ht="25.5" customHeight="1" x14ac:dyDescent="0.25">
      <c r="A7" s="16">
        <v>3</v>
      </c>
      <c r="B7" s="34" t="s">
        <v>134</v>
      </c>
      <c r="C7" s="35"/>
      <c r="D7" s="35"/>
      <c r="E7" s="35"/>
      <c r="F7" s="35"/>
      <c r="G7" s="35"/>
      <c r="H7" s="17">
        <v>4200</v>
      </c>
      <c r="I7" s="17">
        <v>4000</v>
      </c>
      <c r="J7" s="17">
        <v>4050</v>
      </c>
      <c r="K7" s="17" t="s">
        <v>133</v>
      </c>
      <c r="L7" s="17">
        <v>4050</v>
      </c>
      <c r="M7" s="17">
        <v>3949.68</v>
      </c>
      <c r="N7" s="17">
        <v>3933.05</v>
      </c>
      <c r="O7" s="17">
        <v>4149.7</v>
      </c>
      <c r="P7" s="17">
        <v>4000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4040.6238674624938</v>
      </c>
      <c r="V7" s="17">
        <f t="shared" si="1"/>
        <v>4049.1581569942628</v>
      </c>
      <c r="W7" s="17">
        <f t="shared" si="2"/>
        <v>4367.8776449401439</v>
      </c>
      <c r="X7" s="18">
        <f t="shared" si="3"/>
        <v>-0.21076700886645483</v>
      </c>
      <c r="Y7" s="18">
        <f t="shared" si="4"/>
        <v>-7.4922835317227481</v>
      </c>
    </row>
    <row r="8" spans="1:25" ht="25.5" customHeight="1" x14ac:dyDescent="0.25">
      <c r="A8" s="16">
        <v>4</v>
      </c>
      <c r="B8" s="34" t="s">
        <v>135</v>
      </c>
      <c r="C8" s="35"/>
      <c r="D8" s="35"/>
      <c r="E8" s="35"/>
      <c r="F8" s="35"/>
      <c r="G8" s="35"/>
      <c r="H8" s="17" t="s">
        <v>133</v>
      </c>
      <c r="I8" s="17">
        <v>3200</v>
      </c>
      <c r="J8" s="17">
        <v>3200</v>
      </c>
      <c r="K8" s="17">
        <v>3200</v>
      </c>
      <c r="L8" s="17">
        <v>3300</v>
      </c>
      <c r="M8" s="17" t="s">
        <v>133</v>
      </c>
      <c r="N8" s="17" t="s">
        <v>133</v>
      </c>
      <c r="O8" s="17">
        <v>2449.4899999999998</v>
      </c>
      <c r="P8" s="17" t="s">
        <v>133</v>
      </c>
      <c r="Q8" s="17">
        <v>3512.21</v>
      </c>
      <c r="R8" s="17">
        <v>3200</v>
      </c>
      <c r="S8" s="17" t="s">
        <v>133</v>
      </c>
      <c r="T8" s="17" t="s">
        <v>133</v>
      </c>
      <c r="U8" s="17">
        <f t="shared" si="0"/>
        <v>3135.1105320600022</v>
      </c>
      <c r="V8" s="17">
        <f t="shared" si="1"/>
        <v>3135.1105320600022</v>
      </c>
      <c r="W8" s="17">
        <f t="shared" si="2"/>
        <v>2867.6787284417414</v>
      </c>
      <c r="X8" s="18">
        <f t="shared" si="3"/>
        <v>0</v>
      </c>
      <c r="Y8" s="18">
        <f t="shared" si="4"/>
        <v>9.3257240068722638</v>
      </c>
    </row>
    <row r="9" spans="1:25" ht="25.5" customHeight="1" x14ac:dyDescent="0.25">
      <c r="A9" s="16">
        <v>5</v>
      </c>
      <c r="B9" s="34" t="s">
        <v>136</v>
      </c>
      <c r="C9" s="35"/>
      <c r="D9" s="35"/>
      <c r="E9" s="35"/>
      <c r="F9" s="35"/>
      <c r="G9" s="35"/>
      <c r="H9" s="17" t="s">
        <v>133</v>
      </c>
      <c r="I9" s="17">
        <v>11000</v>
      </c>
      <c r="J9" s="17">
        <v>12356.22</v>
      </c>
      <c r="K9" s="17">
        <v>13800</v>
      </c>
      <c r="L9" s="17">
        <v>11500</v>
      </c>
      <c r="M9" s="17">
        <v>12399.6</v>
      </c>
      <c r="N9" s="17">
        <v>11891</v>
      </c>
      <c r="O9" s="17" t="s">
        <v>133</v>
      </c>
      <c r="P9" s="17" t="s">
        <v>133</v>
      </c>
      <c r="Q9" s="17">
        <v>13512.65</v>
      </c>
      <c r="R9" s="17">
        <v>12000</v>
      </c>
      <c r="S9" s="17" t="s">
        <v>133</v>
      </c>
      <c r="T9" s="17" t="s">
        <v>133</v>
      </c>
      <c r="U9" s="17">
        <f t="shared" si="0"/>
        <v>12275.816391219778</v>
      </c>
      <c r="V9" s="17">
        <f t="shared" si="1"/>
        <v>12413.407309928405</v>
      </c>
      <c r="W9" s="17">
        <f t="shared" si="2"/>
        <v>12522.781421233711</v>
      </c>
      <c r="X9" s="18">
        <f t="shared" si="3"/>
        <v>-1.1084057364216306</v>
      </c>
      <c r="Y9" s="18">
        <f t="shared" si="4"/>
        <v>-1.9721260134364087</v>
      </c>
    </row>
    <row r="10" spans="1:25" ht="25.5" customHeight="1" x14ac:dyDescent="0.25">
      <c r="A10" s="16">
        <v>6</v>
      </c>
      <c r="B10" s="34" t="s">
        <v>137</v>
      </c>
      <c r="C10" s="35"/>
      <c r="D10" s="35"/>
      <c r="E10" s="35"/>
      <c r="F10" s="35"/>
      <c r="G10" s="35"/>
      <c r="H10" s="17" t="s">
        <v>133</v>
      </c>
      <c r="I10" s="17">
        <v>8450</v>
      </c>
      <c r="J10" s="17">
        <v>8400</v>
      </c>
      <c r="K10" s="17">
        <v>8400</v>
      </c>
      <c r="L10" s="17">
        <v>8700</v>
      </c>
      <c r="M10" s="17">
        <v>8174.96</v>
      </c>
      <c r="N10" s="17">
        <v>8600</v>
      </c>
      <c r="O10" s="17">
        <v>8449.85</v>
      </c>
      <c r="P10" s="17">
        <v>8466.5400000000009</v>
      </c>
      <c r="Q10" s="17">
        <v>7758.09</v>
      </c>
      <c r="R10" s="17">
        <v>8566.5400000000009</v>
      </c>
      <c r="S10" s="17" t="s">
        <v>133</v>
      </c>
      <c r="T10" s="17" t="s">
        <v>133</v>
      </c>
      <c r="U10" s="17">
        <f t="shared" si="0"/>
        <v>8392.7325664712862</v>
      </c>
      <c r="V10" s="17">
        <f t="shared" si="1"/>
        <v>8255.7529963776124</v>
      </c>
      <c r="W10" s="17">
        <f t="shared" si="2"/>
        <v>7518.97938403226</v>
      </c>
      <c r="X10" s="18">
        <f t="shared" si="3"/>
        <v>1.6592014096567169</v>
      </c>
      <c r="Y10" s="18">
        <f t="shared" si="4"/>
        <v>11.62063543217819</v>
      </c>
    </row>
    <row r="11" spans="1:25" ht="25.5" customHeight="1" x14ac:dyDescent="0.25">
      <c r="A11" s="16">
        <v>7</v>
      </c>
      <c r="B11" s="34" t="s">
        <v>138</v>
      </c>
      <c r="C11" s="35"/>
      <c r="D11" s="35"/>
      <c r="E11" s="35"/>
      <c r="F11" s="35"/>
      <c r="G11" s="35"/>
      <c r="H11" s="17">
        <v>13000</v>
      </c>
      <c r="I11" s="17">
        <v>13500</v>
      </c>
      <c r="J11" s="17">
        <v>13400</v>
      </c>
      <c r="K11" s="17">
        <v>13400</v>
      </c>
      <c r="L11" s="17">
        <v>13700</v>
      </c>
      <c r="M11" s="17">
        <v>13699.64</v>
      </c>
      <c r="N11" s="17">
        <v>13650</v>
      </c>
      <c r="O11" s="17">
        <v>12247.45</v>
      </c>
      <c r="P11" s="17">
        <v>13500</v>
      </c>
      <c r="Q11" s="17">
        <v>13223.37</v>
      </c>
      <c r="R11" s="17">
        <v>13483.31</v>
      </c>
      <c r="S11" s="17">
        <v>13300</v>
      </c>
      <c r="T11" s="17">
        <v>13899.76</v>
      </c>
      <c r="U11" s="17">
        <f t="shared" si="0"/>
        <v>13378.807220882152</v>
      </c>
      <c r="V11" s="17">
        <f t="shared" si="1"/>
        <v>13289.786058215182</v>
      </c>
      <c r="W11" s="17">
        <f t="shared" si="2"/>
        <v>11811.675388629565</v>
      </c>
      <c r="X11" s="18">
        <f t="shared" si="3"/>
        <v>0.66984646913816448</v>
      </c>
      <c r="Y11" s="18">
        <f t="shared" si="4"/>
        <v>13.267650698910828</v>
      </c>
    </row>
    <row r="12" spans="1:25" ht="25.5" customHeight="1" x14ac:dyDescent="0.25">
      <c r="A12" s="16">
        <v>8</v>
      </c>
      <c r="B12" s="34" t="s">
        <v>139</v>
      </c>
      <c r="C12" s="35"/>
      <c r="D12" s="35"/>
      <c r="E12" s="35"/>
      <c r="F12" s="35"/>
      <c r="G12" s="35"/>
      <c r="H12" s="17">
        <v>9400</v>
      </c>
      <c r="I12" s="17" t="s">
        <v>133</v>
      </c>
      <c r="J12" s="17">
        <v>8500</v>
      </c>
      <c r="K12" s="17">
        <v>9600</v>
      </c>
      <c r="L12" s="17">
        <v>8700</v>
      </c>
      <c r="M12" s="17">
        <v>8549.85</v>
      </c>
      <c r="N12" s="17">
        <v>10126</v>
      </c>
      <c r="O12" s="17" t="s">
        <v>133</v>
      </c>
      <c r="P12" s="17" t="s">
        <v>133</v>
      </c>
      <c r="Q12" s="17" t="s">
        <v>133</v>
      </c>
      <c r="R12" s="17">
        <v>9000</v>
      </c>
      <c r="S12" s="17">
        <v>8300</v>
      </c>
      <c r="T12" s="17">
        <v>9699.66</v>
      </c>
      <c r="U12" s="17">
        <f t="shared" si="0"/>
        <v>9077.7658698685264</v>
      </c>
      <c r="V12" s="17">
        <f t="shared" si="1"/>
        <v>9078.1642359019406</v>
      </c>
      <c r="W12" s="17">
        <f t="shared" si="2"/>
        <v>8981.5251885299695</v>
      </c>
      <c r="X12" s="18">
        <f t="shared" si="3"/>
        <v>-4.3881783041399558E-3</v>
      </c>
      <c r="Y12" s="18">
        <f t="shared" si="4"/>
        <v>1.0715405158743181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3" t="s">
        <v>128</v>
      </c>
      <c r="C16" s="33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3" t="s">
        <v>129</v>
      </c>
      <c r="V16" s="33"/>
      <c r="W16" s="33"/>
      <c r="X16" s="33" t="s">
        <v>130</v>
      </c>
      <c r="Y16" s="33"/>
    </row>
    <row r="17" spans="1:25" ht="25.5" customHeight="1" x14ac:dyDescent="0.25">
      <c r="A17" s="16">
        <v>1</v>
      </c>
      <c r="B17" s="34" t="s">
        <v>102</v>
      </c>
      <c r="C17" s="35"/>
      <c r="D17" s="17">
        <v>1367.4</v>
      </c>
      <c r="E17" s="17">
        <v>1371.9</v>
      </c>
      <c r="F17" s="17">
        <v>1440</v>
      </c>
      <c r="G17" s="17">
        <v>1430</v>
      </c>
      <c r="H17" s="17">
        <v>1442.82</v>
      </c>
      <c r="I17" s="17">
        <v>1370</v>
      </c>
      <c r="J17" s="17">
        <v>1400</v>
      </c>
      <c r="K17" s="17">
        <v>1408.83</v>
      </c>
      <c r="L17" s="17">
        <v>1440</v>
      </c>
      <c r="M17" s="17">
        <v>1366.64</v>
      </c>
      <c r="N17" s="17">
        <v>1427.49</v>
      </c>
      <c r="O17" s="17">
        <v>1464.58</v>
      </c>
      <c r="P17" s="17">
        <v>1406.64</v>
      </c>
      <c r="Q17" s="17">
        <v>1350</v>
      </c>
      <c r="R17" s="17">
        <v>1340</v>
      </c>
      <c r="S17" s="17">
        <v>1509.98</v>
      </c>
      <c r="T17" s="17">
        <v>1483.14</v>
      </c>
      <c r="U17" s="17">
        <f>GEOMEAN(D17:T17)</f>
        <v>1412.1384204024353</v>
      </c>
      <c r="V17" s="17">
        <v>1411.79</v>
      </c>
      <c r="W17" s="17">
        <v>1448.34</v>
      </c>
      <c r="X17" s="18">
        <f>U17/V17*100-100</f>
        <v>2.4679336334386903E-2</v>
      </c>
      <c r="Y17" s="18">
        <f>U17/W17*100-100</f>
        <v>-2.4995221838494217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3" t="s">
        <v>128</v>
      </c>
      <c r="C21" s="33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3" t="s">
        <v>146</v>
      </c>
      <c r="Y21" s="33"/>
    </row>
    <row r="22" spans="1:25" ht="25.5" customHeight="1" x14ac:dyDescent="0.25">
      <c r="A22" s="16">
        <v>1</v>
      </c>
      <c r="B22" s="34" t="s">
        <v>103</v>
      </c>
      <c r="C22" s="35"/>
      <c r="D22" s="18">
        <v>245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158.13585228451393</v>
      </c>
      <c r="N22" s="18">
        <f>M22/M38*100-100</f>
        <v>0</v>
      </c>
      <c r="O22" s="18">
        <v>313.47000000000003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133</v>
      </c>
      <c r="W22" s="18">
        <f>GEOMEAN(O22:V22)</f>
        <v>317.19685576645304</v>
      </c>
      <c r="X22" s="36">
        <f>W22/W38*100-100</f>
        <v>0</v>
      </c>
      <c r="Y22" s="36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3" t="s">
        <v>129</v>
      </c>
      <c r="V26" s="33"/>
      <c r="W26" s="33"/>
      <c r="X26" s="33" t="s">
        <v>130</v>
      </c>
      <c r="Y26" s="33"/>
    </row>
    <row r="27" spans="1:25" ht="25.5" customHeight="1" x14ac:dyDescent="0.25">
      <c r="A27" s="16">
        <v>1</v>
      </c>
      <c r="B27" s="19" t="s">
        <v>105</v>
      </c>
      <c r="C27" s="20" t="s">
        <v>106</v>
      </c>
      <c r="D27" s="17">
        <v>2172.62</v>
      </c>
      <c r="E27" s="17">
        <v>2062.89</v>
      </c>
      <c r="F27" s="17">
        <v>1500</v>
      </c>
      <c r="G27" s="17">
        <v>1800</v>
      </c>
      <c r="H27" s="17">
        <v>2046.79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1686.63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1697.0518977817508</v>
      </c>
      <c r="V27" s="17">
        <v>1697.05</v>
      </c>
      <c r="W27" s="17">
        <v>1629.9</v>
      </c>
      <c r="X27" s="18">
        <f>U27/V27*100-100</f>
        <v>1.1182827559252928E-4</v>
      </c>
      <c r="Y27" s="18">
        <f>U27/W27*100-100</f>
        <v>4.1200010909718827</v>
      </c>
    </row>
    <row r="28" spans="1:25" ht="25.5" customHeight="1" x14ac:dyDescent="0.25">
      <c r="A28" s="16">
        <v>2</v>
      </c>
      <c r="B28" s="19" t="s">
        <v>107</v>
      </c>
      <c r="C28" s="20" t="s">
        <v>106</v>
      </c>
      <c r="D28" s="17">
        <v>2404.6</v>
      </c>
      <c r="E28" s="17">
        <v>2211.35</v>
      </c>
      <c r="F28" s="17">
        <v>2000</v>
      </c>
      <c r="G28" s="17">
        <v>2000</v>
      </c>
      <c r="H28" s="17">
        <v>2260.77</v>
      </c>
      <c r="I28" s="17">
        <v>1864.34</v>
      </c>
      <c r="J28" s="17">
        <v>1900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1864.34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1966.0616962464126</v>
      </c>
      <c r="V28" s="17">
        <v>1966.06</v>
      </c>
      <c r="W28" s="17">
        <v>1863.7</v>
      </c>
      <c r="X28" s="18">
        <f>U28/V28*100-100</f>
        <v>8.6276431659371156E-5</v>
      </c>
      <c r="Y28" s="18">
        <f>U28/W28*100-100</f>
        <v>5.4923912779102153</v>
      </c>
    </row>
    <row r="29" spans="1:25" ht="25.5" customHeight="1" x14ac:dyDescent="0.25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1383.13</v>
      </c>
      <c r="K29" s="17">
        <v>1032.28</v>
      </c>
      <c r="L29" s="17">
        <v>1000</v>
      </c>
      <c r="M29" s="17">
        <v>1456.05</v>
      </c>
      <c r="N29" s="17">
        <v>1012.27</v>
      </c>
      <c r="O29" s="17">
        <v>832.03</v>
      </c>
      <c r="P29" s="17">
        <v>866.35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1206.7363746527531</v>
      </c>
      <c r="V29" s="17">
        <v>1206.74</v>
      </c>
      <c r="W29" s="17">
        <v>1153.46</v>
      </c>
      <c r="X29" s="18">
        <f>U29/V29*100-100</f>
        <v>-3.0042488414494528E-4</v>
      </c>
      <c r="Y29" s="18">
        <f>U29/W29*100-100</f>
        <v>4.6188315722047548</v>
      </c>
    </row>
    <row r="30" spans="1:25" ht="25.5" customHeight="1" x14ac:dyDescent="0.25">
      <c r="A30" s="16">
        <v>4</v>
      </c>
      <c r="B30" s="19" t="s">
        <v>109</v>
      </c>
      <c r="C30" s="20" t="s">
        <v>106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2331.39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1749.8415400376061</v>
      </c>
      <c r="V30" s="17">
        <v>1749.84</v>
      </c>
      <c r="W30" s="17">
        <v>1685.35</v>
      </c>
      <c r="X30" s="18">
        <f>U30/V30*100-100</f>
        <v>8.8010195582910455E-5</v>
      </c>
      <c r="Y30" s="18">
        <f>U30/W30*100-100</f>
        <v>3.8265962582019171</v>
      </c>
    </row>
    <row r="31" spans="1:25" ht="25.5" customHeight="1" x14ac:dyDescent="0.25">
      <c r="A31" s="16">
        <v>5</v>
      </c>
      <c r="B31" s="19" t="s">
        <v>110</v>
      </c>
      <c r="C31" s="20" t="s">
        <v>111</v>
      </c>
      <c r="D31" s="17">
        <v>468.92</v>
      </c>
      <c r="E31" s="17">
        <v>461.48</v>
      </c>
      <c r="F31" s="17">
        <v>250</v>
      </c>
      <c r="G31" s="17">
        <v>230</v>
      </c>
      <c r="H31" s="17">
        <v>219.39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229.58</v>
      </c>
      <c r="Q31" s="17">
        <v>332.47</v>
      </c>
      <c r="R31" s="17">
        <v>170</v>
      </c>
      <c r="S31" s="17">
        <v>317.37</v>
      </c>
      <c r="T31" s="17">
        <v>293.18</v>
      </c>
      <c r="U31" s="17">
        <f>GEOMEAN(D31:T31)</f>
        <v>272.60874805392524</v>
      </c>
      <c r="V31" s="17">
        <v>272.61</v>
      </c>
      <c r="W31" s="17">
        <v>264.44</v>
      </c>
      <c r="X31" s="18">
        <f>U31/V31*100-100</f>
        <v>-4.5924436916777722E-4</v>
      </c>
      <c r="Y31" s="18">
        <f>U31/W31*100-100</f>
        <v>3.0890742905480266</v>
      </c>
    </row>
    <row r="32" spans="1:25" ht="15.75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15" t="s">
        <v>127</v>
      </c>
      <c r="B33" s="33" t="s">
        <v>128</v>
      </c>
      <c r="C33" s="33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143</v>
      </c>
      <c r="V33" s="42" t="s">
        <v>151</v>
      </c>
      <c r="W33" s="42"/>
      <c r="X33" s="33" t="s">
        <v>152</v>
      </c>
      <c r="Y33" s="33"/>
    </row>
    <row r="34" spans="1:25" ht="27" customHeight="1" x14ac:dyDescent="0.25">
      <c r="A34" s="21">
        <v>1</v>
      </c>
      <c r="B34" s="39" t="s">
        <v>153</v>
      </c>
      <c r="C34" s="39"/>
      <c r="D34" s="21" t="s">
        <v>154</v>
      </c>
      <c r="E34" s="23">
        <v>709.95</v>
      </c>
      <c r="F34" s="23">
        <v>709.95</v>
      </c>
      <c r="G34" s="23">
        <v>638</v>
      </c>
      <c r="H34" s="23">
        <v>612</v>
      </c>
      <c r="I34" s="23">
        <v>650</v>
      </c>
      <c r="J34" s="23">
        <v>600</v>
      </c>
      <c r="K34" s="23">
        <v>603.30999999999995</v>
      </c>
      <c r="L34" s="23">
        <v>612.37</v>
      </c>
      <c r="M34" s="23">
        <v>612.5</v>
      </c>
      <c r="N34" s="23">
        <v>650</v>
      </c>
      <c r="O34" s="23">
        <v>753.32</v>
      </c>
      <c r="P34" s="23">
        <v>625</v>
      </c>
      <c r="Q34" s="23">
        <v>600</v>
      </c>
      <c r="R34" s="23">
        <v>683.32</v>
      </c>
      <c r="S34" s="23">
        <v>670</v>
      </c>
      <c r="T34" s="23">
        <v>639.95000000000005</v>
      </c>
      <c r="U34" s="24">
        <v>700</v>
      </c>
      <c r="V34" s="25">
        <f>GEOMEAN(E34:U34)</f>
        <v>649.6561042018435</v>
      </c>
      <c r="W34" s="23">
        <v>639.93715431171063</v>
      </c>
      <c r="X34" s="40">
        <f>+ROUND(V34/W34*100-100,2)</f>
        <v>1.52</v>
      </c>
      <c r="Y34" s="41"/>
    </row>
    <row r="35" spans="1:25" ht="25.5" customHeight="1" x14ac:dyDescent="0.25">
      <c r="A35" s="21">
        <v>2</v>
      </c>
      <c r="B35" s="39" t="s">
        <v>155</v>
      </c>
      <c r="C35" s="39"/>
      <c r="D35" s="21" t="s">
        <v>156</v>
      </c>
      <c r="E35" s="23">
        <v>113.24</v>
      </c>
      <c r="F35" s="23">
        <v>113.9</v>
      </c>
      <c r="G35" s="23">
        <v>90</v>
      </c>
      <c r="H35" s="23">
        <v>86</v>
      </c>
      <c r="I35" s="23">
        <v>102.78</v>
      </c>
      <c r="J35" s="23">
        <v>81.63</v>
      </c>
      <c r="K35" s="23">
        <v>90</v>
      </c>
      <c r="L35" s="23">
        <v>98.59</v>
      </c>
      <c r="M35" s="23">
        <v>90</v>
      </c>
      <c r="N35" s="23">
        <v>93.21</v>
      </c>
      <c r="O35" s="23">
        <v>104.92</v>
      </c>
      <c r="P35" s="23">
        <v>85</v>
      </c>
      <c r="Q35" s="23">
        <v>78.3</v>
      </c>
      <c r="R35" s="23">
        <v>83.26</v>
      </c>
      <c r="S35" s="23">
        <v>80</v>
      </c>
      <c r="T35" s="23">
        <v>111.99</v>
      </c>
      <c r="U35" s="23">
        <v>90</v>
      </c>
      <c r="V35" s="25">
        <f>GEOMEAN(E35:U35)</f>
        <v>93.019908883937831</v>
      </c>
      <c r="W35" s="23">
        <v>92.962877084309653</v>
      </c>
      <c r="X35" s="40">
        <f>+ROUND(V35/W35*100-100,2)</f>
        <v>0.06</v>
      </c>
      <c r="Y35" s="41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313.47000000000003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317.19685576645304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4250</v>
      </c>
      <c r="J39" s="1">
        <v>4400</v>
      </c>
      <c r="K39" s="1">
        <v>4400</v>
      </c>
      <c r="L39" s="1">
        <v>4416.6000000000004</v>
      </c>
      <c r="M39" s="1">
        <v>4224.93</v>
      </c>
      <c r="N39" s="1">
        <v>4250</v>
      </c>
      <c r="O39" s="1">
        <v>4549.7299999999996</v>
      </c>
      <c r="P39" s="1">
        <v>4150</v>
      </c>
      <c r="Q39" s="1">
        <v>4265.6400000000003</v>
      </c>
      <c r="R39" s="1">
        <v>4300</v>
      </c>
      <c r="S39" s="1">
        <v>4333.2700000000004</v>
      </c>
      <c r="T39" s="1">
        <v>5399.38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4200</v>
      </c>
      <c r="J40" s="1">
        <v>4300</v>
      </c>
      <c r="K40" s="1">
        <v>4350</v>
      </c>
      <c r="L40" s="1">
        <v>4466.6000000000004</v>
      </c>
      <c r="M40" s="1">
        <v>4124.92</v>
      </c>
      <c r="N40" s="1">
        <v>4250</v>
      </c>
      <c r="O40" s="1" t="s">
        <v>133</v>
      </c>
      <c r="P40" s="1">
        <v>4199.7</v>
      </c>
      <c r="Q40" s="1" t="s">
        <v>133</v>
      </c>
      <c r="R40" s="1">
        <v>4200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4050</v>
      </c>
      <c r="M41" s="1">
        <v>3949.68</v>
      </c>
      <c r="N41" s="1">
        <v>4000</v>
      </c>
      <c r="O41" s="1">
        <v>4149.7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3200</v>
      </c>
      <c r="J42" s="1">
        <v>3200</v>
      </c>
      <c r="K42" s="1">
        <v>3200</v>
      </c>
      <c r="L42" s="1">
        <v>3300</v>
      </c>
      <c r="M42" s="1" t="s">
        <v>133</v>
      </c>
      <c r="N42" s="1" t="s">
        <v>133</v>
      </c>
      <c r="O42" s="1">
        <v>2449.4899999999998</v>
      </c>
      <c r="P42" s="1" t="s">
        <v>133</v>
      </c>
      <c r="Q42" s="1">
        <v>3512.21</v>
      </c>
      <c r="R42" s="1">
        <v>3200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11000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13000</v>
      </c>
      <c r="O43" s="1" t="s">
        <v>133</v>
      </c>
      <c r="P43" s="1" t="s">
        <v>133</v>
      </c>
      <c r="Q43" s="1">
        <v>13512.65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8450</v>
      </c>
      <c r="J44" s="1">
        <v>8400</v>
      </c>
      <c r="K44" s="1">
        <v>8400</v>
      </c>
      <c r="L44" s="1">
        <v>8500</v>
      </c>
      <c r="M44" s="1">
        <v>8174.96</v>
      </c>
      <c r="N44" s="1">
        <v>8450</v>
      </c>
      <c r="O44" s="1">
        <v>8249.85</v>
      </c>
      <c r="P44" s="1">
        <v>8400</v>
      </c>
      <c r="Q44" s="1">
        <v>7231.86</v>
      </c>
      <c r="R44" s="1">
        <v>8383.2999999999993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13000</v>
      </c>
      <c r="I45" s="1">
        <v>13500</v>
      </c>
      <c r="J45" s="1">
        <v>13400</v>
      </c>
      <c r="K45" s="1">
        <v>13400</v>
      </c>
      <c r="L45" s="1">
        <v>13400</v>
      </c>
      <c r="M45" s="1">
        <v>13699.64</v>
      </c>
      <c r="N45" s="1">
        <v>13400</v>
      </c>
      <c r="O45" s="1">
        <v>12247.45</v>
      </c>
      <c r="P45" s="1">
        <v>13200</v>
      </c>
      <c r="Q45" s="1">
        <v>13010.27</v>
      </c>
      <c r="R45" s="1">
        <v>13383.31</v>
      </c>
      <c r="S45" s="1">
        <v>13300</v>
      </c>
      <c r="T45" s="1">
        <v>13899.76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10130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8300</v>
      </c>
      <c r="T46" s="1">
        <v>9699.66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5000</v>
      </c>
      <c r="I47" s="1">
        <v>4750</v>
      </c>
      <c r="J47" s="1">
        <v>4608.97</v>
      </c>
      <c r="K47" s="1">
        <v>4700</v>
      </c>
      <c r="L47" s="1">
        <v>4650</v>
      </c>
      <c r="M47" s="1">
        <v>4474.93</v>
      </c>
      <c r="N47" s="1">
        <v>4500</v>
      </c>
      <c r="O47" s="1">
        <v>4900</v>
      </c>
      <c r="P47" s="1">
        <v>4400</v>
      </c>
      <c r="Q47" s="1">
        <v>4466.42</v>
      </c>
      <c r="R47" s="1">
        <v>4816.6099999999997</v>
      </c>
      <c r="S47" s="1">
        <v>4900</v>
      </c>
      <c r="T47" s="1">
        <v>5797.7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4900</v>
      </c>
      <c r="I48" s="1">
        <v>4600</v>
      </c>
      <c r="J48" s="1">
        <v>4532.84</v>
      </c>
      <c r="K48" s="1">
        <v>4700</v>
      </c>
      <c r="L48" s="1">
        <v>4600</v>
      </c>
      <c r="M48" s="1">
        <v>4374.93</v>
      </c>
      <c r="N48" s="1">
        <v>4700</v>
      </c>
      <c r="O48" s="1" t="s">
        <v>133</v>
      </c>
      <c r="P48" s="1">
        <v>4400</v>
      </c>
      <c r="Q48" s="1" t="s">
        <v>133</v>
      </c>
      <c r="R48" s="1">
        <v>4600</v>
      </c>
      <c r="S48" s="1">
        <v>4700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4300</v>
      </c>
      <c r="K49" s="1" t="s">
        <v>133</v>
      </c>
      <c r="L49" s="1">
        <v>4150</v>
      </c>
      <c r="M49" s="1">
        <v>4174.93</v>
      </c>
      <c r="N49" s="1">
        <v>4500</v>
      </c>
      <c r="O49" s="1">
        <v>4549.7299999999996</v>
      </c>
      <c r="P49" s="1">
        <v>4400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3340.42</v>
      </c>
      <c r="R50" s="1">
        <v>2416.5500000000002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12800</v>
      </c>
      <c r="M51" s="1">
        <v>11899.58</v>
      </c>
      <c r="N51" s="1">
        <v>12399.19</v>
      </c>
      <c r="O51" s="1" t="s">
        <v>133</v>
      </c>
      <c r="P51" s="1" t="s">
        <v>133</v>
      </c>
      <c r="Q51" s="1">
        <v>12397.87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9100</v>
      </c>
      <c r="K52" s="1">
        <v>7500</v>
      </c>
      <c r="L52" s="1">
        <v>7600</v>
      </c>
      <c r="M52" s="1">
        <v>7249.83</v>
      </c>
      <c r="N52" s="1">
        <v>7500</v>
      </c>
      <c r="O52" s="1">
        <v>7349.83</v>
      </c>
      <c r="P52" s="1">
        <v>7300</v>
      </c>
      <c r="Q52" s="1">
        <v>6755.18</v>
      </c>
      <c r="R52" s="1">
        <v>7533.3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11800</v>
      </c>
      <c r="K53" s="1">
        <v>11700</v>
      </c>
      <c r="L53" s="1">
        <v>12000</v>
      </c>
      <c r="M53" s="1">
        <v>11649.89</v>
      </c>
      <c r="N53" s="1">
        <v>11766.57</v>
      </c>
      <c r="O53" s="1">
        <v>11649.03</v>
      </c>
      <c r="P53" s="1">
        <v>11300</v>
      </c>
      <c r="Q53" s="1">
        <v>11643.5</v>
      </c>
      <c r="R53" s="1">
        <v>11666.57</v>
      </c>
      <c r="S53" s="1">
        <v>11600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8500</v>
      </c>
      <c r="M54" s="1">
        <v>8549.85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7500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5:C35"/>
    <mergeCell ref="X35:Y35"/>
    <mergeCell ref="B33:C33"/>
    <mergeCell ref="V33:W33"/>
    <mergeCell ref="X33:Y33"/>
    <mergeCell ref="B34:C34"/>
    <mergeCell ref="X34:Y34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2025-04-30T17:10:15Z</cp:lastPrinted>
  <dcterms:created xsi:type="dcterms:W3CDTF">2025-04-30T16:37:10Z</dcterms:created>
  <dcterms:modified xsi:type="dcterms:W3CDTF">2025-04-30T18:55:10Z</dcterms:modified>
</cp:coreProperties>
</file>