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trade\OneDrive\Desktop\"/>
    </mc:Choice>
  </mc:AlternateContent>
  <xr:revisionPtr revIDLastSave="0" documentId="13_ncr:1_{C3365280-C0AF-4943-BD27-7FB2E88CBB48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4" l="1"/>
  <c r="E31" i="4" l="1"/>
  <c r="E20" i="4" l="1"/>
  <c r="D20" i="4"/>
  <c r="E41" i="4" l="1"/>
  <c r="D41" i="4"/>
  <c r="C41" i="4"/>
  <c r="B41" i="4"/>
  <c r="G40" i="4"/>
  <c r="F40" i="4"/>
  <c r="G39" i="4"/>
  <c r="F39" i="4"/>
  <c r="D31" i="4"/>
  <c r="C30" i="4"/>
  <c r="G30" i="4" s="1"/>
  <c r="F30" i="4"/>
  <c r="C29" i="4"/>
  <c r="G29" i="4" s="1"/>
  <c r="B29" i="4"/>
  <c r="F29" i="4" s="1"/>
  <c r="C28" i="4"/>
  <c r="C27" i="4"/>
  <c r="B25" i="4"/>
  <c r="C20" i="4"/>
  <c r="B20" i="4"/>
  <c r="G19" i="4"/>
  <c r="F19" i="4"/>
  <c r="G18" i="4"/>
  <c r="F18" i="4"/>
  <c r="G20" i="4" l="1"/>
  <c r="F41" i="4"/>
  <c r="G41" i="4"/>
  <c r="F20" i="4"/>
  <c r="B31" i="4"/>
  <c r="F31" i="4" s="1"/>
  <c r="C31" i="4"/>
  <c r="G31" i="4" s="1"/>
</calcChain>
</file>

<file path=xl/sharedStrings.xml><?xml version="1.0" encoding="utf-8"?>
<sst xmlns="http://schemas.openxmlformats.org/spreadsheetml/2006/main" count="65" uniqueCount="37">
  <si>
    <t xml:space="preserve">GOVERNMENT OF PAKISTAN </t>
  </si>
  <si>
    <t xml:space="preserve">        Series</t>
  </si>
  <si>
    <t xml:space="preserve">         Series</t>
  </si>
  <si>
    <t>% Change in</t>
  </si>
  <si>
    <t>Rs.</t>
  </si>
  <si>
    <t>$</t>
  </si>
  <si>
    <t>Exports</t>
  </si>
  <si>
    <t>Imports</t>
  </si>
  <si>
    <t>Balance of Trade</t>
  </si>
  <si>
    <t xml:space="preserve">               (U.S. Dollars in Million)</t>
  </si>
  <si>
    <t xml:space="preserve">               (Rupees in Million)</t>
  </si>
  <si>
    <t xml:space="preserve">NOTE:- </t>
  </si>
  <si>
    <t>Balance of Trade (Trade Deficit)</t>
  </si>
  <si>
    <t>PAKISTAN BUREAU OF STATISTICS</t>
  </si>
  <si>
    <t xml:space="preserve">2-   Current month Rupee Value has been  converted into US Dollar on weighted average customer exchange rate (Selling) published  by S.B.P. </t>
  </si>
  <si>
    <t>Table-1: Monthly Trend (MoM)</t>
  </si>
  <si>
    <t>Table-2: Yearly Trend (YoY)</t>
  </si>
  <si>
    <t xml:space="preserve">Table-3: Cumulative Trend </t>
  </si>
  <si>
    <t xml:space="preserve">            ( Shazia Begum )</t>
  </si>
  <si>
    <t xml:space="preserve">             Director (Trade)</t>
  </si>
  <si>
    <t>May, 2025</t>
  </si>
  <si>
    <t xml:space="preserve">  June, 2025</t>
  </si>
  <si>
    <t xml:space="preserve">   June, 2025 ( P)</t>
  </si>
  <si>
    <t>June, 2025 over</t>
  </si>
  <si>
    <t>June, 2024 ( F)</t>
  </si>
  <si>
    <t>June, 2024</t>
  </si>
  <si>
    <t xml:space="preserve">  July - June, 2024-2025</t>
  </si>
  <si>
    <t>July - June, 2023-2024</t>
  </si>
  <si>
    <t>July - June, 2024-2025  over</t>
  </si>
  <si>
    <t>1-   Data from DRS, FBR Islamabad  for the month of June, 2025 is still awaited.</t>
  </si>
  <si>
    <t xml:space="preserve">   May, 2025 ( F)</t>
  </si>
  <si>
    <t>3   Whereas Banks' Floating average exchange rates provided by S.B.P for the months of May, 2025 &amp; June, 2024 have been used.</t>
  </si>
  <si>
    <t xml:space="preserve">(1 $=Rs.281.666293) </t>
  </si>
  <si>
    <t xml:space="preserve">(1 $=Rs.278.438722) </t>
  </si>
  <si>
    <t xml:space="preserve">(1 $=Rs.283.285568) </t>
  </si>
  <si>
    <t>4-   Due to roundings effects some totals and percentages may not tally.</t>
  </si>
  <si>
    <t xml:space="preserve"> SUMMARY  ON MERCHANDISE TRADE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</si>
</sst>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  <numFmt numFmtId="167" formatCode="0.000000"/>
    <numFmt numFmtId="168" formatCode="_(* #,##0.000000_);_(* \(#,##0.000000\);_(* &quot;-&quot;??_);_(@_)"/>
    <numFmt numFmtId="169" formatCode="#,##0.000000"/>
    <numFmt numFmtId="170" formatCode="#,##0.0000000"/>
    <numFmt numFmtId="171" formatCode="_-* #,##0.000000_-;\-* #,##0.000000_-;_-* &quot;-&quot;??_-;_-@_-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b/>
      <sz val="16"/>
      <color indexed="10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6"/>
      <name val="Arial"/>
      <family val="2"/>
    </font>
    <font>
      <sz val="11"/>
      <name val="Arial"/>
      <family val="2"/>
    </font>
    <font>
      <sz val="14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20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0" fontId="6" fillId="0" borderId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4" fillId="0" borderId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4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4" fillId="0" borderId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4" fillId="0" borderId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4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2" fillId="0" borderId="0"/>
    <xf numFmtId="0" fontId="20" fillId="0" borderId="0"/>
    <xf numFmtId="0" fontId="24" fillId="0" borderId="0"/>
    <xf numFmtId="0" fontId="25" fillId="0" borderId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27" fillId="0" borderId="0"/>
    <xf numFmtId="0" fontId="28" fillId="0" borderId="0"/>
  </cellStyleXfs>
  <cellXfs count="81">
    <xf numFmtId="0" fontId="0" fillId="0" borderId="0" xfId="0"/>
    <xf numFmtId="4" fontId="10" fillId="0" borderId="0" xfId="0" applyNumberFormat="1" applyFont="1"/>
    <xf numFmtId="0" fontId="10" fillId="0" borderId="0" xfId="0" applyFont="1"/>
    <xf numFmtId="0" fontId="11" fillId="0" borderId="0" xfId="0" applyFont="1"/>
    <xf numFmtId="3" fontId="12" fillId="0" borderId="3" xfId="0" applyNumberFormat="1" applyFont="1" applyBorder="1"/>
    <xf numFmtId="2" fontId="12" fillId="0" borderId="6" xfId="0" applyNumberFormat="1" applyFont="1" applyBorder="1" applyAlignment="1">
      <alignment horizontal="right"/>
    </xf>
    <xf numFmtId="3" fontId="12" fillId="0" borderId="9" xfId="0" applyNumberFormat="1" applyFont="1" applyBorder="1"/>
    <xf numFmtId="2" fontId="12" fillId="0" borderId="7" xfId="0" applyNumberFormat="1" applyFont="1" applyBorder="1" applyAlignment="1">
      <alignment horizontal="right"/>
    </xf>
    <xf numFmtId="3" fontId="12" fillId="0" borderId="4" xfId="0" applyNumberFormat="1" applyFont="1" applyBorder="1"/>
    <xf numFmtId="3" fontId="12" fillId="0" borderId="6" xfId="0" applyNumberFormat="1" applyFont="1" applyBorder="1"/>
    <xf numFmtId="3" fontId="12" fillId="0" borderId="0" xfId="0" applyNumberFormat="1" applyFont="1"/>
    <xf numFmtId="3" fontId="12" fillId="0" borderId="10" xfId="0" applyNumberFormat="1" applyFont="1" applyBorder="1"/>
    <xf numFmtId="3" fontId="12" fillId="0" borderId="4" xfId="0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2" fillId="0" borderId="1" xfId="0" applyFont="1" applyBorder="1"/>
    <xf numFmtId="0" fontId="12" fillId="2" borderId="8" xfId="0" applyFont="1" applyFill="1" applyBorder="1"/>
    <xf numFmtId="0" fontId="10" fillId="2" borderId="3" xfId="0" applyFont="1" applyFill="1" applyBorder="1"/>
    <xf numFmtId="0" fontId="12" fillId="2" borderId="3" xfId="0" applyFont="1" applyFill="1" applyBorder="1"/>
    <xf numFmtId="0" fontId="12" fillId="2" borderId="4" xfId="0" applyFont="1" applyFill="1" applyBorder="1"/>
    <xf numFmtId="0" fontId="12" fillId="2" borderId="5" xfId="0" applyFont="1" applyFill="1" applyBorder="1"/>
    <xf numFmtId="0" fontId="12" fillId="2" borderId="1" xfId="0" applyFont="1" applyFill="1" applyBorder="1"/>
    <xf numFmtId="0" fontId="12" fillId="2" borderId="6" xfId="0" applyFont="1" applyFill="1" applyBorder="1"/>
    <xf numFmtId="0" fontId="10" fillId="2" borderId="7" xfId="0" applyFont="1" applyFill="1" applyBorder="1"/>
    <xf numFmtId="0" fontId="10" fillId="2" borderId="6" xfId="0" applyFont="1" applyFill="1" applyBorder="1"/>
    <xf numFmtId="0" fontId="10" fillId="2" borderId="8" xfId="0" applyFont="1" applyFill="1" applyBorder="1"/>
    <xf numFmtId="0" fontId="10" fillId="2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0" borderId="0" xfId="0" applyFont="1"/>
    <xf numFmtId="3" fontId="1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10" fillId="2" borderId="0" xfId="0" applyFont="1" applyFill="1"/>
    <xf numFmtId="0" fontId="10" fillId="2" borderId="11" xfId="0" applyFont="1" applyFill="1" applyBorder="1"/>
    <xf numFmtId="0" fontId="10" fillId="2" borderId="7" xfId="0" applyFont="1" applyFill="1" applyBorder="1" applyAlignment="1">
      <alignment horizontal="center"/>
    </xf>
    <xf numFmtId="0" fontId="12" fillId="0" borderId="0" xfId="0" applyFont="1"/>
    <xf numFmtId="166" fontId="12" fillId="0" borderId="0" xfId="0" applyNumberFormat="1" applyFont="1"/>
    <xf numFmtId="167" fontId="12" fillId="0" borderId="0" xfId="0" applyNumberFormat="1" applyFont="1"/>
    <xf numFmtId="0" fontId="10" fillId="2" borderId="6" xfId="0" applyFont="1" applyFill="1" applyBorder="1" applyAlignment="1">
      <alignment horizontal="left" wrapText="1"/>
    </xf>
    <xf numFmtId="0" fontId="17" fillId="0" borderId="0" xfId="0" applyFont="1"/>
    <xf numFmtId="3" fontId="12" fillId="0" borderId="7" xfId="0" applyNumberFormat="1" applyFont="1" applyBorder="1"/>
    <xf numFmtId="168" fontId="18" fillId="0" borderId="0" xfId="8" applyNumberFormat="1" applyFont="1" applyAlignment="1">
      <alignment horizontal="right"/>
    </xf>
    <xf numFmtId="168" fontId="19" fillId="0" borderId="0" xfId="8" applyNumberFormat="1" applyFont="1" applyFill="1" applyBorder="1"/>
    <xf numFmtId="0" fontId="14" fillId="0" borderId="0" xfId="0" applyFont="1"/>
    <xf numFmtId="167" fontId="17" fillId="0" borderId="0" xfId="0" applyNumberFormat="1" applyFont="1"/>
    <xf numFmtId="3" fontId="12" fillId="0" borderId="0" xfId="87" applyNumberFormat="1" applyFont="1" applyFill="1"/>
    <xf numFmtId="3" fontId="12" fillId="0" borderId="7" xfId="87" applyNumberFormat="1" applyFont="1" applyFill="1" applyBorder="1"/>
    <xf numFmtId="3" fontId="12" fillId="0" borderId="7" xfId="1" applyNumberFormat="1" applyFont="1" applyFill="1" applyBorder="1"/>
    <xf numFmtId="3" fontId="12" fillId="0" borderId="10" xfId="19" applyNumberFormat="1" applyFont="1" applyFill="1" applyBorder="1" applyAlignment="1">
      <alignment horizontal="right"/>
    </xf>
    <xf numFmtId="3" fontId="12" fillId="0" borderId="0" xfId="1" applyNumberFormat="1" applyFont="1"/>
    <xf numFmtId="3" fontId="12" fillId="0" borderId="7" xfId="1" applyNumberFormat="1" applyFont="1" applyBorder="1"/>
    <xf numFmtId="0" fontId="14" fillId="0" borderId="0" xfId="0" applyFont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166" fontId="17" fillId="0" borderId="0" xfId="8" applyNumberFormat="1" applyFont="1"/>
    <xf numFmtId="165" fontId="0" fillId="0" borderId="0" xfId="0" applyNumberFormat="1"/>
    <xf numFmtId="166" fontId="0" fillId="0" borderId="0" xfId="0" applyNumberFormat="1"/>
    <xf numFmtId="167" fontId="21" fillId="0" borderId="0" xfId="0" applyNumberFormat="1" applyFont="1"/>
    <xf numFmtId="165" fontId="12" fillId="0" borderId="0" xfId="0" applyNumberFormat="1" applyFont="1"/>
    <xf numFmtId="166" fontId="22" fillId="0" borderId="0" xfId="0" applyNumberFormat="1" applyFont="1"/>
    <xf numFmtId="166" fontId="23" fillId="0" borderId="0" xfId="8" applyNumberFormat="1" applyFont="1"/>
    <xf numFmtId="169" fontId="12" fillId="0" borderId="0" xfId="0" applyNumberFormat="1" applyFont="1"/>
    <xf numFmtId="170" fontId="12" fillId="0" borderId="0" xfId="0" applyNumberFormat="1" applyFont="1"/>
    <xf numFmtId="171" fontId="12" fillId="0" borderId="0" xfId="8" applyNumberFormat="1" applyFont="1"/>
    <xf numFmtId="3" fontId="0" fillId="0" borderId="0" xfId="0" applyNumberFormat="1"/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17" fontId="10" fillId="2" borderId="13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</cellXfs>
  <cellStyles count="120">
    <cellStyle name="Comma" xfId="8" builtinId="3"/>
    <cellStyle name="Comma [0] 2" xfId="11" xr:uid="{00000000-0005-0000-0000-000002000000}"/>
    <cellStyle name="Comma [0] 2 2" xfId="28" xr:uid="{00000000-0005-0000-0000-000003000000}"/>
    <cellStyle name="Comma [0] 2 2 2" xfId="55" xr:uid="{1DE691CC-E837-4D21-AFD5-520FC4D08807}"/>
    <cellStyle name="Comma [0] 2 3" xfId="70" xr:uid="{2E5AD495-3104-4F7A-9498-614C7C1E29FE}"/>
    <cellStyle name="Comma [0] 2 4" xfId="39" xr:uid="{6A83903F-5144-4F45-B224-E220F7DBCE40}"/>
    <cellStyle name="Comma [0] 2 5" xfId="96" xr:uid="{0DED7E6C-A5EB-4BD0-95A3-868444BDFAE4}"/>
    <cellStyle name="Comma [0] 3" xfId="30" xr:uid="{00000000-0005-0000-0000-000004000000}"/>
    <cellStyle name="Comma [0] 3 2" xfId="73" xr:uid="{5CE1538F-3651-4C06-A3AD-395B43059468}"/>
    <cellStyle name="Comma [0] 3 3" xfId="57" xr:uid="{4C1D79DE-04BE-4D69-A6FF-B70A23703384}"/>
    <cellStyle name="Comma [0] 3 4" xfId="99" xr:uid="{B659A4B1-9BBB-462F-A031-36C4032615ED}"/>
    <cellStyle name="Comma [0] 4" xfId="35" xr:uid="{A0861251-8162-477D-AB71-16BD7DDEA319}"/>
    <cellStyle name="Comma 10" xfId="19" xr:uid="{00000000-0005-0000-0000-000005000000}"/>
    <cellStyle name="Comma 10 2" xfId="47" xr:uid="{6FFB42DD-1FDE-4432-AFAE-CBC19AB09F29}"/>
    <cellStyle name="Comma 10 3" xfId="103" xr:uid="{A34C04BE-D95A-474D-9203-FC9344DD132A}"/>
    <cellStyle name="Comma 11" xfId="27" xr:uid="{00000000-0005-0000-0000-000006000000}"/>
    <cellStyle name="Comma 11 2" xfId="54" xr:uid="{C0E86232-EA83-425F-ACF8-9D60766B7D5D}"/>
    <cellStyle name="Comma 12" xfId="61" xr:uid="{9CFEC00E-AC64-450D-8632-370A85177218}"/>
    <cellStyle name="Comma 13" xfId="63" xr:uid="{EB26B66E-E98A-4EAD-8D08-054FF8FF1747}"/>
    <cellStyle name="Comma 14" xfId="77" xr:uid="{23579DB4-531D-4F3D-B7CF-9BF31257A057}"/>
    <cellStyle name="Comma 15" xfId="36" xr:uid="{E1F9E259-A828-4A14-A6F1-3241103617D0}"/>
    <cellStyle name="Comma 16" xfId="79" xr:uid="{3083C663-B43C-43A6-95E9-242AE15CB05C}"/>
    <cellStyle name="Comma 17" xfId="80" xr:uid="{8A925D06-1ADD-475D-A199-10E21C8C6759}"/>
    <cellStyle name="Comma 18" xfId="86" xr:uid="{F9157260-6782-4A66-91CC-FD1AD727A107}"/>
    <cellStyle name="Comma 19" xfId="87" xr:uid="{88B2AB33-0E7D-49E4-B85D-5D6BBB92AFF9}"/>
    <cellStyle name="Comma 2" xfId="1" xr:uid="{00000000-0005-0000-0000-000007000000}"/>
    <cellStyle name="Comma 2 2" xfId="21" xr:uid="{00000000-0005-0000-0000-000008000000}"/>
    <cellStyle name="Comma 2 2 2" xfId="64" xr:uid="{AE9FD7CA-95E0-48A4-8F1A-82B00F7A4C13}"/>
    <cellStyle name="Comma 2 2 3" xfId="49" xr:uid="{779C944D-2944-4A5C-8D89-BF28DA53D200}"/>
    <cellStyle name="Comma 2 2 4" xfId="91" xr:uid="{3C3C8897-E516-48B5-8EF0-4F939066E55C}"/>
    <cellStyle name="Comma 2 3" xfId="18" xr:uid="{00000000-0005-0000-0000-000009000000}"/>
    <cellStyle name="Comma 2 3 2" xfId="46" xr:uid="{1F86903F-94A0-4BAC-8F97-78C2FFE52927}"/>
    <cellStyle name="Comma 2 4" xfId="108" xr:uid="{78709C8A-A76F-4953-800C-6B2E1E006A2D}"/>
    <cellStyle name="Comma 20" xfId="88" xr:uid="{82B9AA0F-3F90-47FE-8B44-D9E6DFC551CD}"/>
    <cellStyle name="Comma 21" xfId="85" xr:uid="{A511713B-B1AB-4C18-9149-4ABDEBD668ED}"/>
    <cellStyle name="Comma 22" xfId="89" xr:uid="{3E980A74-0110-4F0E-B59D-6FDEDBE6A59D}"/>
    <cellStyle name="Comma 23" xfId="84" xr:uid="{92D3989D-ACA2-4D15-B737-B47AE27E0760}"/>
    <cellStyle name="Comma 24" xfId="90" xr:uid="{689A1B8F-428A-409B-B386-B9BDE2644770}"/>
    <cellStyle name="Comma 25" xfId="109" xr:uid="{4DEA2CB6-0461-4889-B5A5-B53E0302B3E3}"/>
    <cellStyle name="Comma 26" xfId="110" xr:uid="{99ED2A40-AD14-486D-99A7-4C12AC8330BE}"/>
    <cellStyle name="Comma 27" xfId="111" xr:uid="{B09C7A09-D92E-4DB6-9BDA-4CD5DBC3D217}"/>
    <cellStyle name="Comma 28" xfId="112" xr:uid="{6EAF6CAC-F6E9-4989-A228-BC630BE7BA61}"/>
    <cellStyle name="Comma 29" xfId="114" xr:uid="{32EA7A1A-4BDB-420C-92CD-B8FFBB293D5E}"/>
    <cellStyle name="Comma 3" xfId="2" xr:uid="{00000000-0005-0000-0000-00000A000000}"/>
    <cellStyle name="Comma 3 2" xfId="22" xr:uid="{00000000-0005-0000-0000-00000B000000}"/>
    <cellStyle name="Comma 3 2 2" xfId="65" xr:uid="{521C612E-05A8-4FA8-B1EE-10285C6BAC1C}"/>
    <cellStyle name="Comma 3 2 3" xfId="50" xr:uid="{99AD96BD-2E2E-457A-98B0-6EDD1B9E2646}"/>
    <cellStyle name="Comma 3 2 4" xfId="92" xr:uid="{ECB54C59-F0AC-470E-93C2-F3A01738B532}"/>
    <cellStyle name="Comma 3 3" xfId="17" xr:uid="{00000000-0005-0000-0000-00000C000000}"/>
    <cellStyle name="Comma 3 3 2" xfId="45" xr:uid="{54B7C798-004A-4AB2-A8F3-55F391A8C9C0}"/>
    <cellStyle name="Comma 30" xfId="115" xr:uid="{6203D615-24EF-4A39-BB41-C89B383CB7EF}"/>
    <cellStyle name="Comma 31" xfId="116" xr:uid="{71ECCD0C-3DFA-4685-87D1-A70D51D057A1}"/>
    <cellStyle name="Comma 4" xfId="3" xr:uid="{00000000-0005-0000-0000-00000D000000}"/>
    <cellStyle name="Comma 4 2" xfId="4" xr:uid="{00000000-0005-0000-0000-00000E000000}"/>
    <cellStyle name="Comma 4 2 2" xfId="24" xr:uid="{00000000-0005-0000-0000-00000F000000}"/>
    <cellStyle name="Comma 4 2 2 2" xfId="67" xr:uid="{3AE165A5-5DBB-444D-9FC9-9E4604E15E0D}"/>
    <cellStyle name="Comma 4 2 2 3" xfId="52" xr:uid="{14FE5EC9-D0A6-4EFA-8B6E-A78939908582}"/>
    <cellStyle name="Comma 4 2 2 4" xfId="94" xr:uid="{9BB5DD20-B674-4916-85D3-930532F33DC1}"/>
    <cellStyle name="Comma 4 2 3" xfId="16" xr:uid="{00000000-0005-0000-0000-000010000000}"/>
    <cellStyle name="Comma 4 2 3 2" xfId="44" xr:uid="{80EB7220-366F-4B91-87F7-460A3FC0832E}"/>
    <cellStyle name="Comma 4 3" xfId="23" xr:uid="{00000000-0005-0000-0000-000011000000}"/>
    <cellStyle name="Comma 4 3 2" xfId="66" xr:uid="{B7366EF9-AFA3-4A6F-8608-3E736B5BD98C}"/>
    <cellStyle name="Comma 4 3 3" xfId="51" xr:uid="{0203D1A2-E949-4D2F-9829-A9983D5D6FF2}"/>
    <cellStyle name="Comma 4 3 4" xfId="93" xr:uid="{D4747FD0-4A32-48F1-B4CC-634FAEAF096C}"/>
    <cellStyle name="Comma 4 4" xfId="9" xr:uid="{00000000-0005-0000-0000-000012000000}"/>
    <cellStyle name="Comma 4 4 2" xfId="37" xr:uid="{8B2E89E7-F813-439B-8788-7366D76D4BFF}"/>
    <cellStyle name="Comma 5" xfId="5" xr:uid="{00000000-0005-0000-0000-000013000000}"/>
    <cellStyle name="Comma 5 2" xfId="25" xr:uid="{00000000-0005-0000-0000-000014000000}"/>
    <cellStyle name="Comma 5 2 2" xfId="68" xr:uid="{5759FF90-4C06-43C6-9965-A5803D67875F}"/>
    <cellStyle name="Comma 5 2 3" xfId="53" xr:uid="{760B9BF9-D753-4157-9535-FA1E79E88BC4}"/>
    <cellStyle name="Comma 5 2 4" xfId="95" xr:uid="{38AB692F-C241-42D5-B0E6-91664C3D3402}"/>
    <cellStyle name="Comma 5 3" xfId="20" xr:uid="{00000000-0005-0000-0000-000015000000}"/>
    <cellStyle name="Comma 5 3 2" xfId="48" xr:uid="{41CA98AA-6A2A-40D8-AF32-7C1FC0D6D2BF}"/>
    <cellStyle name="Comma 6" xfId="10" xr:uid="{00000000-0005-0000-0000-000016000000}"/>
    <cellStyle name="Comma 6 2" xfId="29" xr:uid="{00000000-0005-0000-0000-000017000000}"/>
    <cellStyle name="Comma 6 2 2" xfId="56" xr:uid="{FA078E98-9DF0-4857-888E-9AFBED903399}"/>
    <cellStyle name="Comma 6 3" xfId="71" xr:uid="{6B9516C7-45B2-4515-AC4B-0CAC29FB039D}"/>
    <cellStyle name="Comma 6 4" xfId="38" xr:uid="{1DBA0F42-3FF9-4355-B5D7-5B772848E329}"/>
    <cellStyle name="Comma 6 5" xfId="97" xr:uid="{45002E49-7FD7-45BD-9CEA-64E0F8BBEDEF}"/>
    <cellStyle name="Comma 7" xfId="15" xr:uid="{00000000-0005-0000-0000-000018000000}"/>
    <cellStyle name="Comma 7 2" xfId="31" xr:uid="{00000000-0005-0000-0000-000019000000}"/>
    <cellStyle name="Comma 7 2 2" xfId="58" xr:uid="{0E7F19C0-8F74-4000-AB90-7BEBF5C7A53A}"/>
    <cellStyle name="Comma 7 3" xfId="74" xr:uid="{6259210D-6E6A-4A28-B610-F7A301719743}"/>
    <cellStyle name="Comma 7 4" xfId="43" xr:uid="{BFE567DC-D79B-4D46-A2B6-380C524FB3F0}"/>
    <cellStyle name="Comma 7 5" xfId="100" xr:uid="{1446D35D-0925-4331-A5B8-279785ECE987}"/>
    <cellStyle name="Comma 8" xfId="32" xr:uid="{00000000-0005-0000-0000-00001A000000}"/>
    <cellStyle name="Comma 8 2" xfId="75" xr:uid="{EBDE9402-1BE9-4EB0-A7F7-B49FB384C42F}"/>
    <cellStyle name="Comma 8 3" xfId="59" xr:uid="{D4DA70FF-840D-46EA-AD9A-5ECC886C411B}"/>
    <cellStyle name="Comma 8 4" xfId="101" xr:uid="{7011A079-65C0-47B3-9DB0-BAD2722177CA}"/>
    <cellStyle name="Comma 9" xfId="33" xr:uid="{00000000-0005-0000-0000-00001B000000}"/>
    <cellStyle name="Comma 9 2" xfId="76" xr:uid="{C96AA935-1689-46F2-A673-7C3218C85047}"/>
    <cellStyle name="Comma 9 3" xfId="60" xr:uid="{1745B25F-69C0-4F9E-8CC6-DFD8244972F0}"/>
    <cellStyle name="Comma 9 4" xfId="102" xr:uid="{2E4BE7B2-03FF-4B94-98D9-99B7BC860BC5}"/>
    <cellStyle name="Normal" xfId="0" builtinId="0"/>
    <cellStyle name="Normal 10" xfId="117" xr:uid="{F9298B7F-69C3-411C-B9BB-6F3B9AD8197D}"/>
    <cellStyle name="Normal 11" xfId="118" xr:uid="{45823760-D21F-42F7-BAB3-B01E53D68042}"/>
    <cellStyle name="Normal 12" xfId="119" xr:uid="{887ED3A8-22B3-4A06-9BC4-682083F7435F}"/>
    <cellStyle name="Normal 2" xfId="6" xr:uid="{00000000-0005-0000-0000-00001D000000}"/>
    <cellStyle name="Normal 2 2" xfId="26" xr:uid="{00000000-0005-0000-0000-00001E000000}"/>
    <cellStyle name="Normal 2 3" xfId="107" xr:uid="{DDD689E6-9611-4516-A3AA-0904C3609AB7}"/>
    <cellStyle name="Normal 3" xfId="12" xr:uid="{00000000-0005-0000-0000-00001F000000}"/>
    <cellStyle name="Normal 3 2" xfId="62" xr:uid="{3AA87B06-3D7E-43A8-8F9C-CF14EEC9EF60}"/>
    <cellStyle name="Normal 3 3" xfId="40" xr:uid="{4D2DA8E5-CF76-4368-8B4C-F85A2961EB09}"/>
    <cellStyle name="Normal 3 4" xfId="81" xr:uid="{0D82F5FD-E295-405C-A6CA-5D0814BE1D8D}"/>
    <cellStyle name="Normal 4" xfId="104" xr:uid="{D1672102-B40E-454E-B647-B1B129C1D4D0}"/>
    <cellStyle name="Normal 5" xfId="105" xr:uid="{B4773AA3-1447-440F-98BA-51C1735FDD4C}"/>
    <cellStyle name="Normal 6" xfId="7" xr:uid="{00000000-0005-0000-0000-000020000000}"/>
    <cellStyle name="Normal 6 2" xfId="13" xr:uid="{00000000-0005-0000-0000-000021000000}"/>
    <cellStyle name="Normal 6 2 2" xfId="72" xr:uid="{AA343D22-7D47-4EF8-9B89-1456233148D7}"/>
    <cellStyle name="Normal 6 2 3" xfId="41" xr:uid="{966890A8-5627-4020-AC91-48D62EEE0223}"/>
    <cellStyle name="Normal 6 2 4" xfId="98" xr:uid="{9AEA4118-77F7-4398-B0D0-8219A31A94FF}"/>
    <cellStyle name="Normal 6 3" xfId="69" xr:uid="{57CC058B-CAF3-4667-95E0-E4F983B3CD07}"/>
    <cellStyle name="Normal 6 4" xfId="34" xr:uid="{AA72257A-A00F-485D-96E0-3C9B1156ADB8}"/>
    <cellStyle name="Normal 6 5" xfId="82" xr:uid="{77BCFA80-68C1-4B60-BB1F-8B55F5FE05B0}"/>
    <cellStyle name="Normal 7" xfId="106" xr:uid="{AAF655B2-C305-4969-BF50-8E4247231A25}"/>
    <cellStyle name="Normal 8" xfId="113" xr:uid="{FAC4A73D-BF8D-48FB-BC90-5122FE7FC4CB}"/>
    <cellStyle name="Normal 9" xfId="14" xr:uid="{00000000-0005-0000-0000-000022000000}"/>
    <cellStyle name="Normal 9 2" xfId="78" xr:uid="{5D0FE73B-3928-415B-93CD-7816AFEC90C1}"/>
    <cellStyle name="Normal 9 3" xfId="42" xr:uid="{36863C57-0607-4A7E-A148-A796A10B541E}"/>
    <cellStyle name="Normal 9 4" xfId="83" xr:uid="{5D608B7F-46ED-49C6-B78D-C15D37E4B66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EF9C1-F3F3-45D2-B63D-D6326D922681}">
  <dimension ref="A1:N53"/>
  <sheetViews>
    <sheetView tabSelected="1" zoomScale="60" zoomScaleNormal="60" workbookViewId="0">
      <selection sqref="A1:G1"/>
    </sheetView>
  </sheetViews>
  <sheetFormatPr defaultRowHeight="12.5" x14ac:dyDescent="0.25"/>
  <cols>
    <col min="1" max="1" width="26.1796875" customWidth="1"/>
    <col min="2" max="2" width="20" customWidth="1"/>
    <col min="3" max="3" width="31.26953125" customWidth="1"/>
    <col min="4" max="4" width="23.26953125" customWidth="1"/>
    <col min="5" max="5" width="29" customWidth="1"/>
    <col min="6" max="6" width="24.81640625" customWidth="1"/>
    <col min="7" max="7" width="29.1796875" customWidth="1"/>
    <col min="8" max="8" width="12.81640625" customWidth="1"/>
    <col min="9" max="9" width="33.81640625" customWidth="1"/>
    <col min="10" max="10" width="14.6328125" bestFit="1" customWidth="1"/>
    <col min="11" max="13" width="16.26953125" bestFit="1" customWidth="1"/>
    <col min="14" max="14" width="24.453125" bestFit="1" customWidth="1"/>
  </cols>
  <sheetData>
    <row r="1" spans="1:14" ht="23.5" x14ac:dyDescent="0.55000000000000004">
      <c r="A1" s="79" t="s">
        <v>0</v>
      </c>
      <c r="B1" s="79"/>
      <c r="C1" s="79"/>
      <c r="D1" s="79"/>
      <c r="E1" s="79"/>
      <c r="F1" s="79"/>
      <c r="G1" s="79"/>
      <c r="H1" s="34"/>
      <c r="I1" s="34"/>
      <c r="J1" s="34"/>
      <c r="K1" s="34"/>
      <c r="L1" s="34"/>
    </row>
    <row r="2" spans="1:14" ht="23.5" x14ac:dyDescent="0.55000000000000004">
      <c r="A2" s="80" t="s">
        <v>13</v>
      </c>
      <c r="B2" s="80"/>
      <c r="C2" s="80"/>
      <c r="D2" s="80"/>
      <c r="E2" s="80"/>
      <c r="F2" s="80"/>
      <c r="G2" s="80"/>
      <c r="H2" s="50"/>
      <c r="I2" s="50"/>
      <c r="J2" s="50"/>
      <c r="K2" s="34"/>
      <c r="L2" s="34"/>
    </row>
    <row r="3" spans="1:14" ht="21" x14ac:dyDescent="0.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4" ht="23.5" x14ac:dyDescent="0.55000000000000004">
      <c r="A4" s="3"/>
      <c r="B4" s="3"/>
      <c r="C4" s="3"/>
      <c r="D4" s="3"/>
      <c r="E4" s="3"/>
      <c r="F4" s="3"/>
      <c r="G4" s="3"/>
      <c r="H4" s="34"/>
      <c r="I4" s="34"/>
      <c r="J4" s="34"/>
      <c r="K4" s="34"/>
      <c r="L4" s="34"/>
    </row>
    <row r="5" spans="1:14" ht="23.5" x14ac:dyDescent="0.55000000000000004">
      <c r="A5" s="80" t="s">
        <v>36</v>
      </c>
      <c r="B5" s="80"/>
      <c r="C5" s="80"/>
      <c r="D5" s="80"/>
      <c r="E5" s="80"/>
      <c r="F5" s="80"/>
      <c r="G5" s="80"/>
      <c r="H5" s="34"/>
      <c r="I5" s="34"/>
      <c r="J5" s="34"/>
      <c r="K5" s="34"/>
      <c r="L5" s="34"/>
    </row>
    <row r="6" spans="1:14" ht="23.5" x14ac:dyDescent="0.55000000000000004">
      <c r="A6" s="79" t="s">
        <v>21</v>
      </c>
      <c r="B6" s="79"/>
      <c r="C6" s="79"/>
      <c r="D6" s="79"/>
      <c r="E6" s="79"/>
      <c r="F6" s="79"/>
      <c r="G6" s="79"/>
      <c r="H6" s="34"/>
      <c r="I6" s="34"/>
      <c r="J6" s="34"/>
      <c r="K6" s="34"/>
      <c r="L6" s="34"/>
    </row>
    <row r="7" spans="1:14" ht="21" x14ac:dyDescent="0.5">
      <c r="A7" s="13" t="s">
        <v>6</v>
      </c>
      <c r="B7" s="14"/>
      <c r="C7" s="14"/>
      <c r="D7" s="14"/>
      <c r="E7" s="14"/>
      <c r="F7" s="14"/>
      <c r="G7" s="14"/>
      <c r="H7" s="34"/>
      <c r="I7" s="34"/>
      <c r="J7" s="34"/>
      <c r="K7" s="34"/>
      <c r="L7" s="34"/>
    </row>
    <row r="8" spans="1:14" ht="21" x14ac:dyDescent="0.5">
      <c r="A8" s="2" t="s">
        <v>7</v>
      </c>
      <c r="B8" s="14"/>
      <c r="C8" s="14"/>
      <c r="D8" s="14"/>
      <c r="E8" s="14"/>
      <c r="F8" s="14"/>
      <c r="G8" s="14"/>
      <c r="H8" s="34"/>
      <c r="I8" s="34"/>
      <c r="J8" s="34"/>
      <c r="K8" s="34"/>
      <c r="L8" s="34"/>
    </row>
    <row r="9" spans="1:14" ht="21" x14ac:dyDescent="0.5">
      <c r="A9" s="2" t="s">
        <v>8</v>
      </c>
      <c r="B9" s="14"/>
      <c r="C9" s="14"/>
      <c r="D9" s="14"/>
      <c r="E9" s="14"/>
      <c r="F9" s="14"/>
      <c r="G9" s="14"/>
      <c r="H9" s="34"/>
      <c r="I9" s="34"/>
      <c r="J9" s="34"/>
      <c r="K9" s="34"/>
      <c r="L9" s="34"/>
    </row>
    <row r="10" spans="1:14" ht="21" x14ac:dyDescent="0.5">
      <c r="A10" s="34"/>
      <c r="B10" s="34"/>
      <c r="C10" s="34"/>
      <c r="D10" s="36"/>
      <c r="E10" s="34"/>
      <c r="G10" s="34"/>
      <c r="H10" s="34"/>
      <c r="I10" s="34"/>
      <c r="J10" s="34"/>
      <c r="K10" s="34"/>
      <c r="L10" s="34"/>
    </row>
    <row r="11" spans="1:14" ht="21" x14ac:dyDescent="0.5">
      <c r="A11" s="34"/>
      <c r="B11" s="34"/>
      <c r="C11" s="34"/>
      <c r="D11" s="34"/>
      <c r="E11" s="34"/>
      <c r="F11" s="34" t="s">
        <v>10</v>
      </c>
      <c r="G11" s="34"/>
      <c r="H11" s="34"/>
      <c r="I11" s="34"/>
      <c r="J11" s="34"/>
      <c r="K11" s="34"/>
      <c r="L11" s="34"/>
    </row>
    <row r="12" spans="1:14" ht="21" x14ac:dyDescent="0.5">
      <c r="A12" s="2" t="s">
        <v>15</v>
      </c>
      <c r="B12" s="34"/>
      <c r="C12" s="34"/>
      <c r="D12" s="34"/>
      <c r="E12" s="34"/>
      <c r="F12" s="34" t="s">
        <v>9</v>
      </c>
      <c r="G12" s="34"/>
      <c r="H12" s="34"/>
      <c r="I12" s="34"/>
      <c r="J12" s="65"/>
      <c r="K12" s="34"/>
      <c r="L12" s="34"/>
    </row>
    <row r="13" spans="1:14" ht="21" x14ac:dyDescent="0.5">
      <c r="A13" s="16"/>
      <c r="B13" s="77"/>
      <c r="C13" s="78"/>
      <c r="D13" s="77"/>
      <c r="E13" s="78"/>
      <c r="F13" s="71" t="s">
        <v>3</v>
      </c>
      <c r="G13" s="72"/>
      <c r="H13" s="34"/>
      <c r="I13" s="2"/>
      <c r="J13" s="62"/>
      <c r="K13" s="62"/>
      <c r="L13" s="62"/>
      <c r="M13" s="62"/>
    </row>
    <row r="14" spans="1:14" ht="21" x14ac:dyDescent="0.5">
      <c r="A14" s="17" t="s">
        <v>1</v>
      </c>
      <c r="B14" s="75" t="s">
        <v>22</v>
      </c>
      <c r="C14" s="76"/>
      <c r="D14" s="75" t="s">
        <v>30</v>
      </c>
      <c r="E14" s="76"/>
      <c r="F14" s="75" t="s">
        <v>23</v>
      </c>
      <c r="G14" s="76"/>
      <c r="H14" s="34"/>
      <c r="I14" s="2"/>
      <c r="J14" s="10"/>
      <c r="K14" s="10"/>
      <c r="L14" s="10"/>
      <c r="M14" s="10"/>
      <c r="N14" s="56"/>
    </row>
    <row r="15" spans="1:14" ht="21" x14ac:dyDescent="0.5">
      <c r="A15" s="18"/>
      <c r="B15" s="19"/>
      <c r="C15" s="20"/>
      <c r="D15" s="19"/>
      <c r="E15" s="20"/>
      <c r="F15" s="67" t="s">
        <v>20</v>
      </c>
      <c r="G15" s="68"/>
      <c r="H15" s="34"/>
      <c r="I15" s="2"/>
      <c r="J15" s="64"/>
      <c r="K15" s="63"/>
      <c r="L15" s="10"/>
      <c r="M15" s="10"/>
      <c r="N15" s="57"/>
    </row>
    <row r="16" spans="1:14" ht="21" x14ac:dyDescent="0.5">
      <c r="A16" s="18"/>
      <c r="B16" s="51" t="s">
        <v>4</v>
      </c>
      <c r="C16" s="54" t="s">
        <v>5</v>
      </c>
      <c r="D16" s="51" t="s">
        <v>4</v>
      </c>
      <c r="E16" s="54" t="s">
        <v>5</v>
      </c>
      <c r="F16" s="69" t="s">
        <v>4</v>
      </c>
      <c r="G16" s="69" t="s">
        <v>5</v>
      </c>
      <c r="H16" s="34"/>
    </row>
    <row r="17" spans="1:12" ht="21" x14ac:dyDescent="0.5">
      <c r="A17" s="22"/>
      <c r="B17" s="53"/>
      <c r="C17" s="55" t="s">
        <v>34</v>
      </c>
      <c r="D17" s="53"/>
      <c r="E17" s="55" t="s">
        <v>32</v>
      </c>
      <c r="F17" s="70"/>
      <c r="G17" s="70"/>
      <c r="H17" s="34"/>
    </row>
    <row r="18" spans="1:12" ht="21" x14ac:dyDescent="0.5">
      <c r="A18" s="17" t="s">
        <v>6</v>
      </c>
      <c r="B18" s="47">
        <v>720339</v>
      </c>
      <c r="C18" s="47">
        <v>2543</v>
      </c>
      <c r="D18" s="39">
        <v>752391.61642400001</v>
      </c>
      <c r="E18" s="39">
        <v>2671</v>
      </c>
      <c r="F18" s="5">
        <f>ROUND(B18/D18*100-100,2)</f>
        <v>-4.26</v>
      </c>
      <c r="G18" s="5">
        <f>ROUND(C18/E18*100-100,2)</f>
        <v>-4.79</v>
      </c>
      <c r="H18" s="34"/>
    </row>
    <row r="19" spans="1:12" ht="21" x14ac:dyDescent="0.5">
      <c r="A19" s="23" t="s">
        <v>7</v>
      </c>
      <c r="B19" s="6">
        <v>1378380</v>
      </c>
      <c r="C19" s="47">
        <v>4866</v>
      </c>
      <c r="D19" s="39">
        <v>1475180.948267</v>
      </c>
      <c r="E19" s="39">
        <v>5237</v>
      </c>
      <c r="F19" s="7">
        <f>ROUND(B19/D19*100-100,2)</f>
        <v>-6.56</v>
      </c>
      <c r="G19" s="7">
        <f>ROUND(C19/E19*100-100,2)</f>
        <v>-7.08</v>
      </c>
      <c r="H19" s="34"/>
    </row>
    <row r="20" spans="1:12" ht="42" x14ac:dyDescent="0.5">
      <c r="A20" s="37" t="s">
        <v>12</v>
      </c>
      <c r="B20" s="8">
        <f>B18-B19</f>
        <v>-658041</v>
      </c>
      <c r="C20" s="9">
        <f>C18-C19</f>
        <v>-2323</v>
      </c>
      <c r="D20" s="8">
        <f>D18-D19</f>
        <v>-722789.33184300002</v>
      </c>
      <c r="E20" s="9">
        <f>E18-E19</f>
        <v>-2566</v>
      </c>
      <c r="F20" s="7">
        <f t="shared" ref="F20:G20" si="0">ROUND(B20/D20*100-100,2)</f>
        <v>-8.9600000000000009</v>
      </c>
      <c r="G20" s="7">
        <f t="shared" si="0"/>
        <v>-9.4700000000000006</v>
      </c>
      <c r="H20" s="34"/>
      <c r="J20" s="66"/>
      <c r="K20" s="66"/>
    </row>
    <row r="21" spans="1:12" ht="21" x14ac:dyDescent="0.5">
      <c r="A21" s="34"/>
      <c r="B21" s="34"/>
      <c r="C21" s="34"/>
      <c r="D21" s="34"/>
      <c r="E21" s="34"/>
      <c r="F21" s="34"/>
      <c r="G21" s="34"/>
      <c r="H21" s="34"/>
    </row>
    <row r="22" spans="1:12" ht="21" x14ac:dyDescent="0.5">
      <c r="A22" s="34"/>
      <c r="B22" s="34"/>
      <c r="C22" s="34"/>
      <c r="D22" s="34"/>
      <c r="E22" s="34"/>
      <c r="F22" s="34"/>
      <c r="G22" s="34"/>
      <c r="H22" s="34"/>
    </row>
    <row r="23" spans="1:12" ht="21" x14ac:dyDescent="0.5">
      <c r="A23" s="2" t="s">
        <v>16</v>
      </c>
      <c r="B23" s="15"/>
      <c r="C23" s="15"/>
      <c r="D23" s="15"/>
      <c r="E23" s="15"/>
      <c r="F23" s="15"/>
      <c r="G23" s="15"/>
      <c r="H23" s="34"/>
      <c r="L23" s="58"/>
    </row>
    <row r="24" spans="1:12" ht="21" x14ac:dyDescent="0.5">
      <c r="A24" s="25"/>
      <c r="B24" s="77"/>
      <c r="C24" s="78"/>
      <c r="D24" s="77"/>
      <c r="E24" s="78"/>
      <c r="F24" s="71" t="s">
        <v>3</v>
      </c>
      <c r="G24" s="72"/>
      <c r="H24" s="34"/>
      <c r="L24" s="34"/>
    </row>
    <row r="25" spans="1:12" ht="21" x14ac:dyDescent="0.5">
      <c r="A25" s="17" t="s">
        <v>2</v>
      </c>
      <c r="B25" s="75" t="str">
        <f t="shared" ref="B25" si="1">$B$14</f>
        <v xml:space="preserve">   June, 2025 ( P)</v>
      </c>
      <c r="C25" s="76"/>
      <c r="D25" s="75" t="s">
        <v>24</v>
      </c>
      <c r="E25" s="76"/>
      <c r="F25" s="75" t="s">
        <v>23</v>
      </c>
      <c r="G25" s="76"/>
      <c r="H25" s="34"/>
      <c r="J25" s="59"/>
    </row>
    <row r="26" spans="1:12" ht="21" x14ac:dyDescent="0.5">
      <c r="A26" s="18"/>
      <c r="B26" s="19"/>
      <c r="C26" s="20"/>
      <c r="D26" s="21"/>
      <c r="E26" s="20"/>
      <c r="F26" s="67" t="s">
        <v>25</v>
      </c>
      <c r="G26" s="68"/>
      <c r="H26" s="34"/>
      <c r="I26" s="34"/>
      <c r="J26" s="41"/>
      <c r="K26" s="61"/>
      <c r="L26" s="60"/>
    </row>
    <row r="27" spans="1:12" ht="21" x14ac:dyDescent="0.5">
      <c r="A27" s="18"/>
      <c r="B27" s="26" t="s">
        <v>4</v>
      </c>
      <c r="C27" s="27" t="str">
        <f>C16</f>
        <v>$</v>
      </c>
      <c r="D27" s="26" t="s">
        <v>4</v>
      </c>
      <c r="E27" s="54" t="s">
        <v>5</v>
      </c>
      <c r="F27" s="69" t="s">
        <v>4</v>
      </c>
      <c r="G27" s="69" t="s">
        <v>5</v>
      </c>
      <c r="H27" s="34"/>
      <c r="I27" s="38"/>
      <c r="J27" s="43"/>
    </row>
    <row r="28" spans="1:12" ht="21" x14ac:dyDescent="0.5">
      <c r="A28" s="19"/>
      <c r="B28" s="55"/>
      <c r="C28" s="55" t="str">
        <f>C17</f>
        <v xml:space="preserve">(1 $=Rs.283.285568) </v>
      </c>
      <c r="D28" s="52"/>
      <c r="E28" s="55" t="s">
        <v>33</v>
      </c>
      <c r="F28" s="70"/>
      <c r="G28" s="70"/>
      <c r="H28" s="34"/>
      <c r="I28" s="38"/>
    </row>
    <row r="29" spans="1:12" ht="21" x14ac:dyDescent="0.5">
      <c r="A29" s="17" t="s">
        <v>6</v>
      </c>
      <c r="B29" s="10">
        <f>B18</f>
        <v>720339</v>
      </c>
      <c r="C29" s="4">
        <f>C18</f>
        <v>2543</v>
      </c>
      <c r="D29" s="39">
        <v>712281.29332199995</v>
      </c>
      <c r="E29" s="39">
        <v>2558</v>
      </c>
      <c r="F29" s="7">
        <f t="shared" ref="F29:G31" si="2">ROUND(B29/D29*100-100,2)</f>
        <v>1.1299999999999999</v>
      </c>
      <c r="G29" s="7">
        <f>ROUND(C29/E29*100-100,2)</f>
        <v>-0.59</v>
      </c>
      <c r="H29" s="34"/>
      <c r="I29" s="40"/>
    </row>
    <row r="30" spans="1:12" ht="21" x14ac:dyDescent="0.5">
      <c r="A30" s="23" t="s">
        <v>7</v>
      </c>
      <c r="B30" s="6">
        <f>B19</f>
        <v>1378380</v>
      </c>
      <c r="C30" s="39">
        <f>C19</f>
        <v>4866</v>
      </c>
      <c r="D30" s="39">
        <v>1382231.6321670001</v>
      </c>
      <c r="E30" s="39">
        <v>4964</v>
      </c>
      <c r="F30" s="7">
        <f t="shared" si="2"/>
        <v>-0.28000000000000003</v>
      </c>
      <c r="G30" s="7">
        <f t="shared" si="2"/>
        <v>-1.97</v>
      </c>
      <c r="H30" s="34"/>
    </row>
    <row r="31" spans="1:12" ht="49.5" customHeight="1" x14ac:dyDescent="0.5">
      <c r="A31" s="37" t="s">
        <v>12</v>
      </c>
      <c r="B31" s="8">
        <f>B29-B30</f>
        <v>-658041</v>
      </c>
      <c r="C31" s="8">
        <f>C29-C30</f>
        <v>-2323</v>
      </c>
      <c r="D31" s="39">
        <f>D29-D30</f>
        <v>-669950.33884500014</v>
      </c>
      <c r="E31" s="39">
        <f>E29-E30</f>
        <v>-2406</v>
      </c>
      <c r="F31" s="7">
        <f t="shared" si="2"/>
        <v>-1.78</v>
      </c>
      <c r="G31" s="7">
        <f>ROUND(C31/E31*100-100,2)</f>
        <v>-3.45</v>
      </c>
      <c r="H31" s="34"/>
    </row>
    <row r="32" spans="1:12" ht="21" x14ac:dyDescent="0.5">
      <c r="A32" s="28"/>
      <c r="B32" s="29"/>
      <c r="C32" s="29"/>
      <c r="D32" s="29"/>
      <c r="E32" s="29"/>
      <c r="F32" s="30"/>
      <c r="G32" s="30"/>
      <c r="H32" s="34"/>
      <c r="I32" s="34"/>
      <c r="J32" s="41"/>
      <c r="K32" s="34"/>
      <c r="L32" s="34"/>
    </row>
    <row r="33" spans="1:12" ht="21" x14ac:dyDescent="0.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</row>
    <row r="34" spans="1:12" ht="21" x14ac:dyDescent="0.5">
      <c r="A34" s="2" t="s">
        <v>17</v>
      </c>
      <c r="B34" s="15"/>
      <c r="C34" s="15"/>
      <c r="D34" s="15"/>
      <c r="E34" s="15"/>
      <c r="F34" s="15"/>
      <c r="G34" s="15"/>
      <c r="H34" s="34"/>
      <c r="I34" s="34"/>
      <c r="J34" s="36"/>
      <c r="K34" s="34"/>
      <c r="L34" s="34"/>
    </row>
    <row r="35" spans="1:12" ht="21" x14ac:dyDescent="0.5">
      <c r="A35" s="25"/>
      <c r="B35" s="31"/>
      <c r="C35" s="31"/>
      <c r="D35" s="32"/>
      <c r="E35" s="31"/>
      <c r="F35" s="71" t="s">
        <v>3</v>
      </c>
      <c r="G35" s="72"/>
      <c r="H35" s="34"/>
      <c r="I35" s="34"/>
      <c r="J35" s="2"/>
      <c r="K35" s="2"/>
      <c r="L35" s="2"/>
    </row>
    <row r="36" spans="1:12" ht="21" x14ac:dyDescent="0.5">
      <c r="A36" s="17" t="s">
        <v>2</v>
      </c>
      <c r="B36" s="73" t="s">
        <v>26</v>
      </c>
      <c r="C36" s="74"/>
      <c r="D36" s="73" t="s">
        <v>27</v>
      </c>
      <c r="E36" s="74"/>
      <c r="F36" s="75" t="s">
        <v>28</v>
      </c>
      <c r="G36" s="76"/>
      <c r="H36" s="34"/>
      <c r="I36" s="34"/>
      <c r="J36" s="34"/>
      <c r="K36" s="34"/>
      <c r="L36" s="34"/>
    </row>
    <row r="37" spans="1:12" ht="21" x14ac:dyDescent="0.5">
      <c r="A37" s="17"/>
      <c r="B37" s="67"/>
      <c r="C37" s="68"/>
      <c r="D37" s="67"/>
      <c r="E37" s="68"/>
      <c r="F37" s="67" t="s">
        <v>27</v>
      </c>
      <c r="G37" s="68"/>
      <c r="H37" s="34"/>
      <c r="I37" s="34"/>
      <c r="J37" s="34"/>
      <c r="K37" s="34"/>
      <c r="L37" s="34"/>
    </row>
    <row r="38" spans="1:12" ht="21" x14ac:dyDescent="0.5">
      <c r="A38" s="24"/>
      <c r="B38" s="52" t="s">
        <v>4</v>
      </c>
      <c r="C38" s="33" t="s">
        <v>5</v>
      </c>
      <c r="D38" s="52" t="s">
        <v>4</v>
      </c>
      <c r="E38" s="33" t="s">
        <v>5</v>
      </c>
      <c r="F38" s="52" t="s">
        <v>4</v>
      </c>
      <c r="G38" s="33" t="s">
        <v>5</v>
      </c>
      <c r="H38" s="34"/>
      <c r="I38" s="34"/>
      <c r="J38" s="35"/>
      <c r="K38" s="34"/>
      <c r="L38" s="34"/>
    </row>
    <row r="39" spans="1:12" ht="21" x14ac:dyDescent="0.5">
      <c r="A39" s="17" t="s">
        <v>6</v>
      </c>
      <c r="B39" s="48">
        <v>8967128.6597709991</v>
      </c>
      <c r="C39" s="49">
        <v>32106</v>
      </c>
      <c r="D39" s="44">
        <v>8674104.2799539994</v>
      </c>
      <c r="E39" s="45">
        <v>30675</v>
      </c>
      <c r="F39" s="7">
        <f t="shared" ref="F39:G41" si="3">ROUND(B39/D39*100-100,2)</f>
        <v>3.38</v>
      </c>
      <c r="G39" s="7">
        <f t="shared" si="3"/>
        <v>4.67</v>
      </c>
      <c r="H39" s="34"/>
      <c r="I39" s="34"/>
      <c r="J39" s="34"/>
      <c r="K39" s="34"/>
      <c r="L39" s="34"/>
    </row>
    <row r="40" spans="1:12" ht="21" x14ac:dyDescent="0.5">
      <c r="A40" s="23" t="s">
        <v>7</v>
      </c>
      <c r="B40" s="11">
        <v>16312968</v>
      </c>
      <c r="C40" s="39">
        <v>58380</v>
      </c>
      <c r="D40" s="46">
        <v>15482119.686109001</v>
      </c>
      <c r="E40" s="46">
        <v>54779</v>
      </c>
      <c r="F40" s="7">
        <f t="shared" si="3"/>
        <v>5.37</v>
      </c>
      <c r="G40" s="7">
        <f>ROUND(C40/E40*100-100,2)</f>
        <v>6.57</v>
      </c>
      <c r="H40" s="34"/>
      <c r="I40" s="34"/>
      <c r="J40" s="34"/>
      <c r="K40" s="34"/>
      <c r="L40" s="34"/>
    </row>
    <row r="41" spans="1:12" ht="49.5" customHeight="1" x14ac:dyDescent="0.5">
      <c r="A41" s="37" t="s">
        <v>12</v>
      </c>
      <c r="B41" s="8">
        <f>B39-B40</f>
        <v>-7345839.3402290009</v>
      </c>
      <c r="C41" s="12">
        <f>C39-C40</f>
        <v>-26274</v>
      </c>
      <c r="D41" s="9">
        <f>D39-D40</f>
        <v>-6808015.4061550014</v>
      </c>
      <c r="E41" s="8">
        <f>E39-E40</f>
        <v>-24104</v>
      </c>
      <c r="F41" s="7">
        <f t="shared" si="3"/>
        <v>7.9</v>
      </c>
      <c r="G41" s="7">
        <f t="shared" si="3"/>
        <v>9</v>
      </c>
      <c r="H41" s="34"/>
      <c r="I41" s="34"/>
      <c r="J41" s="34"/>
      <c r="K41" s="34"/>
      <c r="L41" s="34"/>
    </row>
    <row r="42" spans="1:12" ht="21" x14ac:dyDescent="0.5">
      <c r="A42" s="34" t="s">
        <v>11</v>
      </c>
      <c r="B42" s="2"/>
      <c r="C42" s="2"/>
      <c r="D42" s="2"/>
      <c r="E42" s="2"/>
      <c r="F42" s="2"/>
      <c r="G42" s="2"/>
      <c r="H42" s="34"/>
      <c r="I42" s="34"/>
      <c r="J42" s="34"/>
      <c r="K42" s="34"/>
      <c r="L42" s="34"/>
    </row>
    <row r="43" spans="1:12" ht="21" x14ac:dyDescent="0.5">
      <c r="A43" s="34" t="s">
        <v>29</v>
      </c>
      <c r="B43" s="2"/>
      <c r="C43" s="2"/>
      <c r="D43" s="2"/>
      <c r="E43" s="2"/>
      <c r="F43" s="2"/>
      <c r="G43" s="2"/>
      <c r="H43" s="34"/>
      <c r="I43" s="2"/>
      <c r="J43" s="34"/>
      <c r="K43" s="34"/>
      <c r="L43" s="34"/>
    </row>
    <row r="44" spans="1:12" ht="21" x14ac:dyDescent="0.5">
      <c r="A44" s="34" t="s">
        <v>14</v>
      </c>
      <c r="H44" s="34"/>
      <c r="I44" s="34"/>
      <c r="J44" s="34"/>
      <c r="K44" s="34"/>
      <c r="L44" s="34"/>
    </row>
    <row r="45" spans="1:12" ht="21" x14ac:dyDescent="0.5">
      <c r="A45" s="34" t="s">
        <v>31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</row>
    <row r="46" spans="1:12" ht="21" x14ac:dyDescent="0.5">
      <c r="A46" s="34" t="s">
        <v>35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</row>
    <row r="47" spans="1:12" ht="21" x14ac:dyDescent="0.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</row>
    <row r="48" spans="1:12" ht="21" x14ac:dyDescent="0.5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</row>
    <row r="49" spans="1:12" ht="21" x14ac:dyDescent="0.5">
      <c r="A49" s="34"/>
      <c r="B49" s="34"/>
      <c r="C49" s="34"/>
      <c r="D49" s="34"/>
      <c r="E49" s="34"/>
      <c r="F49" s="1"/>
      <c r="G49" s="34"/>
      <c r="H49" s="34"/>
      <c r="I49" s="34"/>
      <c r="J49" s="34"/>
      <c r="K49" s="34"/>
      <c r="L49" s="34"/>
    </row>
    <row r="50" spans="1:12" ht="23.5" x14ac:dyDescent="0.55000000000000004">
      <c r="A50" s="34"/>
      <c r="B50" s="34"/>
      <c r="C50" s="34"/>
      <c r="D50" s="34"/>
      <c r="E50" s="42"/>
      <c r="F50" s="42" t="s">
        <v>18</v>
      </c>
      <c r="G50" s="42"/>
      <c r="H50" s="34"/>
      <c r="I50" s="34"/>
      <c r="J50" s="34"/>
      <c r="K50" s="34"/>
      <c r="L50" s="34"/>
    </row>
    <row r="51" spans="1:12" ht="23.5" x14ac:dyDescent="0.55000000000000004">
      <c r="A51" s="34"/>
      <c r="B51" s="34"/>
      <c r="C51" s="34"/>
      <c r="D51" s="34"/>
      <c r="E51" s="42"/>
      <c r="F51" s="42" t="s">
        <v>19</v>
      </c>
      <c r="G51" s="42"/>
      <c r="H51" s="34"/>
      <c r="I51" s="34"/>
      <c r="J51" s="34"/>
      <c r="K51" s="34"/>
      <c r="L51" s="34"/>
    </row>
    <row r="52" spans="1:12" ht="21" x14ac:dyDescent="0.5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</row>
    <row r="53" spans="1:12" ht="21" x14ac:dyDescent="0.5">
      <c r="I53" s="34"/>
      <c r="J53" s="34"/>
      <c r="K53" s="34"/>
      <c r="L53" s="34"/>
    </row>
  </sheetData>
  <mergeCells count="29">
    <mergeCell ref="B13:C13"/>
    <mergeCell ref="D13:E13"/>
    <mergeCell ref="F13:G13"/>
    <mergeCell ref="A1:G1"/>
    <mergeCell ref="A2:G2"/>
    <mergeCell ref="A5:G5"/>
    <mergeCell ref="A6:G6"/>
    <mergeCell ref="B14:C14"/>
    <mergeCell ref="D14:E14"/>
    <mergeCell ref="F14:G14"/>
    <mergeCell ref="F15:G15"/>
    <mergeCell ref="F16:F17"/>
    <mergeCell ref="G16:G17"/>
    <mergeCell ref="B24:C24"/>
    <mergeCell ref="D24:E24"/>
    <mergeCell ref="F24:G24"/>
    <mergeCell ref="B25:C25"/>
    <mergeCell ref="D25:E25"/>
    <mergeCell ref="F25:G25"/>
    <mergeCell ref="B37:C37"/>
    <mergeCell ref="D37:E37"/>
    <mergeCell ref="F37:G37"/>
    <mergeCell ref="F26:G26"/>
    <mergeCell ref="F27:F28"/>
    <mergeCell ref="G27:G28"/>
    <mergeCell ref="F35:G35"/>
    <mergeCell ref="B36:C36"/>
    <mergeCell ref="D36:E36"/>
    <mergeCell ref="F36:G36"/>
  </mergeCells>
  <pageMargins left="0.7" right="0.7" top="0.75" bottom="0.75" header="0.3" footer="0.3"/>
  <pageSetup scale="50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</dc:creator>
  <cp:lastModifiedBy>trade</cp:lastModifiedBy>
  <cp:lastPrinted>2024-09-02T06:46:54Z</cp:lastPrinted>
  <dcterms:created xsi:type="dcterms:W3CDTF">2000-12-21T05:21:57Z</dcterms:created>
  <dcterms:modified xsi:type="dcterms:W3CDTF">2025-07-01T08:58:12Z</dcterms:modified>
</cp:coreProperties>
</file>