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de\OneDrive\Desktop\Services June, 2025\"/>
    </mc:Choice>
  </mc:AlternateContent>
  <xr:revisionPtr revIDLastSave="0" documentId="13_ncr:1_{1659F7A9-4161-4777-8F6B-D58E5AC4638D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definedNames>
    <definedName name="_xlnm.Print_Area" localSheetId="0">Sheet1!$A$1:$H$49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B26" i="1"/>
  <c r="B22" i="1" l="1"/>
  <c r="F16" i="1" l="1"/>
  <c r="C25" i="1" l="1"/>
  <c r="G16" i="1" l="1"/>
  <c r="G26" i="1"/>
  <c r="F26" i="1"/>
  <c r="G35" i="1" l="1"/>
  <c r="F35" i="1"/>
  <c r="G17" i="1" l="1"/>
  <c r="E18" i="1"/>
  <c r="C18" i="1"/>
  <c r="C27" i="1"/>
  <c r="C28" i="1" s="1"/>
  <c r="E28" i="1"/>
  <c r="B37" i="1"/>
  <c r="F36" i="1"/>
  <c r="G36" i="1"/>
  <c r="C37" i="1"/>
  <c r="E37" i="1"/>
  <c r="D37" i="1"/>
  <c r="F37" i="1" l="1"/>
  <c r="G18" i="1"/>
  <c r="G27" i="1"/>
  <c r="G37" i="1"/>
  <c r="G28" i="1"/>
  <c r="B27" i="1" l="1"/>
  <c r="B28" i="1" s="1"/>
  <c r="B18" i="1"/>
  <c r="F17" i="1" l="1"/>
  <c r="D18" i="1"/>
  <c r="F18" i="1" s="1"/>
  <c r="D28" i="1"/>
  <c r="F28" i="1" s="1"/>
  <c r="F27" i="1"/>
</calcChain>
</file>

<file path=xl/sharedStrings.xml><?xml version="1.0" encoding="utf-8"?>
<sst xmlns="http://schemas.openxmlformats.org/spreadsheetml/2006/main" count="61" uniqueCount="37">
  <si>
    <t xml:space="preserve">GOVERNMENT OF PAKISTAN </t>
  </si>
  <si>
    <t>% Change in</t>
  </si>
  <si>
    <t xml:space="preserve">        Series</t>
  </si>
  <si>
    <t>Rs.</t>
  </si>
  <si>
    <t>$</t>
  </si>
  <si>
    <t xml:space="preserve">  Balance of Trade</t>
  </si>
  <si>
    <t xml:space="preserve">         Series</t>
  </si>
  <si>
    <t xml:space="preserve">NOTE:- </t>
  </si>
  <si>
    <t xml:space="preserve">  Exports of Services</t>
  </si>
  <si>
    <t xml:space="preserve">  Imports of Services</t>
  </si>
  <si>
    <t>PAKISTAN BUREAU OF STATISTICS</t>
  </si>
  <si>
    <t xml:space="preserve">Rs. </t>
  </si>
  <si>
    <t xml:space="preserve"> SUMMARY  (TRADE IN SERVICES) </t>
  </si>
  <si>
    <t xml:space="preserve">                        Rs. In Million</t>
  </si>
  <si>
    <t xml:space="preserve">                        Dollars in Million</t>
  </si>
  <si>
    <t xml:space="preserve">                    %Change in</t>
  </si>
  <si>
    <t xml:space="preserve">1.   Dollar value converted into Rupees on the basis of monthly Banks' Floating Average exchange rate provided by SBP. </t>
  </si>
  <si>
    <t>Table-1: Monthly Trend (MoM)</t>
  </si>
  <si>
    <t>Table-2: Yearly Trend (YoY)</t>
  </si>
  <si>
    <t xml:space="preserve">Table-3: Cumulative Trend </t>
  </si>
  <si>
    <t xml:space="preserve">             Director (Trade)</t>
  </si>
  <si>
    <t>May, 2025</t>
  </si>
  <si>
    <t>(1 $=Rs.281.666293)</t>
  </si>
  <si>
    <t>June, 2025</t>
  </si>
  <si>
    <t xml:space="preserve">    June, 2025  (P)</t>
  </si>
  <si>
    <t>June, 2025 over</t>
  </si>
  <si>
    <t>June, 2024</t>
  </si>
  <si>
    <t xml:space="preserve"> July - June, 2024-2025</t>
  </si>
  <si>
    <t xml:space="preserve"> July - June, 2023-2024</t>
  </si>
  <si>
    <t>July - June, 2024-2025 over</t>
  </si>
  <si>
    <t>July - June,  2023-2024</t>
  </si>
  <si>
    <t xml:space="preserve">   May, 2025   (R)</t>
  </si>
  <si>
    <t>2 - Due to roundings effects some totals and percentages may not tally.</t>
  </si>
  <si>
    <t>(1 $=Rs.283.000136)</t>
  </si>
  <si>
    <t>(1 $=Rs.278.438722)</t>
  </si>
  <si>
    <t xml:space="preserve">      June, 2025 (1$=Rs..283.000136) , May, 2025 (1$=Rs..281.666293) and June, 2024 (1$=Rs.278.438722)</t>
  </si>
  <si>
    <t xml:space="preserve">            ( Rizwan Bashir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</si>
</sst>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2"/>
      <name val="Arial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u/>
      <sz val="16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9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0" fontId="5" fillId="2" borderId="2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5" fillId="2" borderId="3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6" xfId="0" applyFont="1" applyFill="1" applyBorder="1"/>
    <xf numFmtId="0" fontId="5" fillId="2" borderId="1" xfId="0" applyFont="1" applyFill="1" applyBorder="1"/>
    <xf numFmtId="0" fontId="5" fillId="2" borderId="8" xfId="0" applyFont="1" applyFill="1" applyBorder="1"/>
    <xf numFmtId="0" fontId="5" fillId="2" borderId="9" xfId="0" applyFont="1" applyFill="1" applyBorder="1"/>
    <xf numFmtId="0" fontId="2" fillId="0" borderId="5" xfId="0" applyFont="1" applyBorder="1"/>
    <xf numFmtId="0" fontId="5" fillId="2" borderId="0" xfId="0" applyFont="1" applyFill="1"/>
    <xf numFmtId="4" fontId="6" fillId="0" borderId="0" xfId="0" applyNumberFormat="1" applyFont="1"/>
    <xf numFmtId="0" fontId="7" fillId="0" borderId="0" xfId="0" applyFont="1"/>
    <xf numFmtId="0" fontId="5" fillId="0" borderId="0" xfId="0" applyFont="1" applyAlignment="1">
      <alignment horizontal="left"/>
    </xf>
    <xf numFmtId="4" fontId="3" fillId="0" borderId="10" xfId="0" applyNumberFormat="1" applyFont="1" applyBorder="1"/>
    <xf numFmtId="4" fontId="3" fillId="0" borderId="7" xfId="0" applyNumberFormat="1" applyFont="1" applyBorder="1"/>
    <xf numFmtId="4" fontId="3" fillId="0" borderId="11" xfId="0" applyNumberFormat="1" applyFont="1" applyBorder="1"/>
    <xf numFmtId="4" fontId="3" fillId="0" borderId="3" xfId="0" applyNumberFormat="1" applyFont="1" applyBorder="1"/>
    <xf numFmtId="4" fontId="3" fillId="0" borderId="6" xfId="0" applyNumberFormat="1" applyFont="1" applyBorder="1"/>
    <xf numFmtId="0" fontId="5" fillId="2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0" borderId="0" xfId="0" applyFont="1"/>
    <xf numFmtId="0" fontId="4" fillId="0" borderId="0" xfId="0" applyFont="1"/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quotePrefix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17" fontId="5" fillId="2" borderId="3" xfId="0" applyNumberFormat="1" applyFont="1" applyFill="1" applyBorder="1" applyAlignment="1">
      <alignment horizontal="center"/>
    </xf>
    <xf numFmtId="17" fontId="5" fillId="2" borderId="12" xfId="0" applyNumberFormat="1" applyFont="1" applyFill="1" applyBorder="1" applyAlignment="1">
      <alignment horizontal="center"/>
    </xf>
    <xf numFmtId="17" fontId="5" fillId="2" borderId="10" xfId="0" applyNumberFormat="1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8" xfId="0" applyFont="1" applyFill="1" applyBorder="1"/>
    <xf numFmtId="0" fontId="5" fillId="2" borderId="9" xfId="0" applyFont="1" applyFill="1" applyBorder="1"/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3">
    <cellStyle name="Comma 4" xfId="2" xr:uid="{8A9B5C6A-6CAA-47A3-AA61-BE91ADAB0C85}"/>
    <cellStyle name="Normal" xfId="0" builtinId="0"/>
    <cellStyle name="Normal 2" xfId="1" xr:uid="{EF895B82-9B0B-42BE-90F4-C30EDE26CE5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9"/>
  <sheetViews>
    <sheetView tabSelected="1" topLeftCell="A28" zoomScale="60" zoomScaleNormal="60" workbookViewId="0">
      <selection activeCell="F48" sqref="F48"/>
    </sheetView>
  </sheetViews>
  <sheetFormatPr defaultColWidth="8.84375" defaultRowHeight="18.5" x14ac:dyDescent="0.45"/>
  <cols>
    <col min="1" max="1" width="20.765625" style="1" customWidth="1"/>
    <col min="2" max="2" width="15.61328125" style="1" bestFit="1" customWidth="1"/>
    <col min="3" max="3" width="19.23046875" style="1" customWidth="1"/>
    <col min="4" max="4" width="17" style="1" customWidth="1"/>
    <col min="5" max="5" width="20" style="1" customWidth="1"/>
    <col min="6" max="6" width="14.07421875" style="1" customWidth="1"/>
    <col min="7" max="7" width="14.84375" style="1" customWidth="1"/>
    <col min="8" max="8" width="7" style="1" customWidth="1"/>
    <col min="9" max="9" width="11.921875" style="1" bestFit="1" customWidth="1"/>
    <col min="10" max="10" width="12.61328125" style="1" bestFit="1" customWidth="1"/>
    <col min="11" max="12" width="11.921875" style="1" bestFit="1" customWidth="1"/>
    <col min="13" max="13" width="14.61328125" style="1" bestFit="1" customWidth="1"/>
    <col min="14" max="14" width="11.921875" style="1" bestFit="1" customWidth="1"/>
    <col min="15" max="16384" width="8.84375" style="1"/>
  </cols>
  <sheetData>
    <row r="1" spans="1:20" ht="21" x14ac:dyDescent="0.5">
      <c r="A1" s="53" t="s">
        <v>0</v>
      </c>
      <c r="B1" s="53"/>
      <c r="C1" s="53"/>
      <c r="D1" s="53"/>
      <c r="E1" s="53"/>
      <c r="F1" s="53"/>
      <c r="G1" s="53"/>
    </row>
    <row r="2" spans="1:20" ht="21" x14ac:dyDescent="0.5">
      <c r="A2" s="54" t="s">
        <v>10</v>
      </c>
      <c r="B2" s="54"/>
      <c r="C2" s="54"/>
      <c r="D2" s="54"/>
      <c r="E2" s="54"/>
      <c r="F2" s="54"/>
      <c r="G2" s="54"/>
    </row>
    <row r="3" spans="1:20" ht="21" x14ac:dyDescent="0.5">
      <c r="A3" s="54"/>
      <c r="B3" s="54"/>
      <c r="C3" s="54"/>
      <c r="D3" s="54"/>
      <c r="E3" s="54"/>
      <c r="F3" s="54"/>
      <c r="G3" s="54"/>
    </row>
    <row r="4" spans="1:20" ht="21" x14ac:dyDescent="0.5">
      <c r="A4" s="3"/>
      <c r="B4" s="3"/>
      <c r="C4" s="3"/>
      <c r="D4" s="3"/>
      <c r="E4" s="3"/>
      <c r="F4" s="3"/>
      <c r="G4" s="3"/>
    </row>
    <row r="5" spans="1:20" ht="21" x14ac:dyDescent="0.5">
      <c r="A5" s="54" t="s">
        <v>12</v>
      </c>
      <c r="B5" s="54"/>
      <c r="C5" s="54"/>
      <c r="D5" s="54"/>
      <c r="E5" s="54"/>
      <c r="F5" s="54"/>
      <c r="G5" s="54"/>
    </row>
    <row r="6" spans="1:20" ht="25" customHeight="1" x14ac:dyDescent="0.5">
      <c r="A6" s="53" t="s">
        <v>23</v>
      </c>
      <c r="B6" s="53"/>
      <c r="C6" s="53"/>
      <c r="D6" s="53"/>
      <c r="E6" s="53"/>
      <c r="F6" s="53"/>
      <c r="G6" s="53"/>
    </row>
    <row r="7" spans="1:20" ht="20.149999999999999" customHeight="1" x14ac:dyDescent="0.5">
      <c r="A7" s="26"/>
      <c r="B7" s="4"/>
      <c r="C7" s="4"/>
      <c r="D7" s="4"/>
      <c r="E7" s="4"/>
      <c r="F7" s="4"/>
      <c r="G7" s="4"/>
    </row>
    <row r="8" spans="1:20" ht="20.149999999999999" customHeight="1" x14ac:dyDescent="0.45">
      <c r="A8" s="6"/>
      <c r="B8" s="5"/>
      <c r="C8" s="5"/>
      <c r="D8" s="5"/>
      <c r="E8" s="5"/>
      <c r="F8" s="5"/>
      <c r="G8" s="5"/>
      <c r="I8"/>
      <c r="J8"/>
      <c r="K8"/>
      <c r="L8"/>
      <c r="M8"/>
      <c r="N8"/>
      <c r="O8"/>
      <c r="P8"/>
      <c r="Q8"/>
      <c r="R8"/>
      <c r="S8"/>
      <c r="T8"/>
    </row>
    <row r="9" spans="1:20" ht="20.149999999999999" customHeight="1" x14ac:dyDescent="0.45">
      <c r="A9" s="6"/>
      <c r="B9" s="5"/>
      <c r="C9" s="5"/>
      <c r="D9" s="5"/>
      <c r="E9" s="5"/>
      <c r="F9" s="7" t="s">
        <v>13</v>
      </c>
      <c r="G9" s="5"/>
      <c r="I9"/>
      <c r="J9"/>
      <c r="K9"/>
      <c r="L9"/>
      <c r="M9"/>
      <c r="N9"/>
      <c r="O9"/>
      <c r="P9"/>
      <c r="Q9"/>
      <c r="R9"/>
      <c r="S9"/>
      <c r="T9"/>
    </row>
    <row r="10" spans="1:20" ht="20.149999999999999" customHeight="1" x14ac:dyDescent="0.5">
      <c r="A10" s="38" t="s">
        <v>17</v>
      </c>
      <c r="F10" s="7" t="s">
        <v>14</v>
      </c>
      <c r="I10"/>
      <c r="J10"/>
      <c r="K10"/>
      <c r="L10"/>
      <c r="M10"/>
      <c r="N10"/>
      <c r="O10"/>
      <c r="P10"/>
      <c r="Q10"/>
      <c r="R10"/>
      <c r="S10"/>
      <c r="T10"/>
    </row>
    <row r="11" spans="1:20" ht="20.149999999999999" customHeight="1" x14ac:dyDescent="0.45">
      <c r="A11" s="8"/>
      <c r="B11" s="39"/>
      <c r="C11" s="40"/>
      <c r="D11" s="39"/>
      <c r="E11" s="40"/>
      <c r="F11" s="51" t="s">
        <v>1</v>
      </c>
      <c r="G11" s="52"/>
      <c r="I11"/>
      <c r="J11"/>
      <c r="K11"/>
      <c r="L11"/>
      <c r="M11"/>
      <c r="N11"/>
      <c r="O11"/>
      <c r="P11"/>
    </row>
    <row r="12" spans="1:20" ht="20.149999999999999" customHeight="1" x14ac:dyDescent="0.45">
      <c r="A12" s="9" t="s">
        <v>2</v>
      </c>
      <c r="B12" s="47" t="s">
        <v>24</v>
      </c>
      <c r="C12" s="48"/>
      <c r="D12" s="47" t="s">
        <v>31</v>
      </c>
      <c r="E12" s="48"/>
      <c r="F12" s="47" t="s">
        <v>25</v>
      </c>
      <c r="G12" s="48"/>
    </row>
    <row r="13" spans="1:20" ht="20.149999999999999" customHeight="1" x14ac:dyDescent="0.45">
      <c r="A13" s="10"/>
      <c r="B13" s="11"/>
      <c r="C13" s="12"/>
      <c r="D13" s="13"/>
      <c r="E13" s="12"/>
      <c r="F13" s="44" t="s">
        <v>21</v>
      </c>
      <c r="G13" s="43"/>
    </row>
    <row r="14" spans="1:20" ht="25" customHeight="1" x14ac:dyDescent="0.45">
      <c r="A14" s="10"/>
      <c r="B14" s="33" t="s">
        <v>11</v>
      </c>
      <c r="C14" s="34" t="s">
        <v>4</v>
      </c>
      <c r="D14" s="32" t="s">
        <v>3</v>
      </c>
      <c r="E14" s="34" t="s">
        <v>4</v>
      </c>
      <c r="F14" s="32" t="s">
        <v>3</v>
      </c>
      <c r="G14" s="34" t="s">
        <v>4</v>
      </c>
    </row>
    <row r="15" spans="1:20" ht="25" customHeight="1" x14ac:dyDescent="0.45">
      <c r="A15" s="14"/>
      <c r="B15" s="15"/>
      <c r="C15" s="36" t="s">
        <v>33</v>
      </c>
      <c r="D15" s="15"/>
      <c r="E15" s="36" t="s">
        <v>22</v>
      </c>
      <c r="F15" s="35"/>
      <c r="G15" s="36"/>
    </row>
    <row r="16" spans="1:20" ht="25" customHeight="1" x14ac:dyDescent="0.5">
      <c r="A16" s="9" t="s">
        <v>8</v>
      </c>
      <c r="B16" s="28">
        <v>205649.66</v>
      </c>
      <c r="C16" s="28">
        <v>726.67687366032021</v>
      </c>
      <c r="D16" s="28">
        <v>205586.77</v>
      </c>
      <c r="E16" s="31">
        <v>729.89487566224011</v>
      </c>
      <c r="F16" s="31">
        <f t="shared" ref="F16:G18" si="0">ROUND(B16/D16*100-100,2)</f>
        <v>0.03</v>
      </c>
      <c r="G16" s="31">
        <f t="shared" si="0"/>
        <v>-0.44</v>
      </c>
    </row>
    <row r="17" spans="1:20" ht="25" customHeight="1" x14ac:dyDescent="0.5">
      <c r="A17" s="17" t="s">
        <v>9</v>
      </c>
      <c r="B17" s="28">
        <v>240992.36000000002</v>
      </c>
      <c r="C17" s="28">
        <v>851.56263968832207</v>
      </c>
      <c r="D17" s="28">
        <v>245132.60000000003</v>
      </c>
      <c r="E17" s="28">
        <v>870.29445573012549</v>
      </c>
      <c r="F17" s="28">
        <f t="shared" si="0"/>
        <v>-1.69</v>
      </c>
      <c r="G17" s="28">
        <f t="shared" si="0"/>
        <v>-2.15</v>
      </c>
    </row>
    <row r="18" spans="1:20" ht="25" customHeight="1" x14ac:dyDescent="0.5">
      <c r="A18" s="18" t="s">
        <v>5</v>
      </c>
      <c r="B18" s="28">
        <f>B16-B17</f>
        <v>-35342.700000000012</v>
      </c>
      <c r="C18" s="28">
        <f>C16-C17</f>
        <v>-124.88576602800185</v>
      </c>
      <c r="D18" s="28">
        <f>D16-D17</f>
        <v>-39545.830000000045</v>
      </c>
      <c r="E18" s="30">
        <f>E16-E17</f>
        <v>-140.39958006788538</v>
      </c>
      <c r="F18" s="31">
        <f t="shared" si="0"/>
        <v>-10.63</v>
      </c>
      <c r="G18" s="31">
        <f t="shared" si="0"/>
        <v>-11.05</v>
      </c>
    </row>
    <row r="19" spans="1:20" ht="25" customHeight="1" x14ac:dyDescent="0.45">
      <c r="I19"/>
      <c r="J19"/>
      <c r="K19"/>
      <c r="L19"/>
    </row>
    <row r="20" spans="1:20" ht="25" customHeight="1" x14ac:dyDescent="0.5">
      <c r="A20" s="38" t="s">
        <v>18</v>
      </c>
      <c r="I20"/>
      <c r="J20"/>
      <c r="K20"/>
      <c r="L20"/>
    </row>
    <row r="21" spans="1:20" ht="20.149999999999999" customHeight="1" x14ac:dyDescent="0.45">
      <c r="A21" s="19"/>
      <c r="B21" s="39"/>
      <c r="C21" s="40"/>
      <c r="D21" s="20"/>
      <c r="E21" s="21"/>
      <c r="F21" s="51" t="s">
        <v>1</v>
      </c>
      <c r="G21" s="52"/>
      <c r="I21"/>
      <c r="J21"/>
      <c r="K21"/>
      <c r="L21"/>
    </row>
    <row r="22" spans="1:20" ht="20.149999999999999" customHeight="1" x14ac:dyDescent="0.45">
      <c r="A22" s="9" t="s">
        <v>6</v>
      </c>
      <c r="B22" s="47" t="str">
        <f t="shared" ref="B22" si="1">$B$12</f>
        <v xml:space="preserve">    June, 2025  (P)</v>
      </c>
      <c r="C22" s="48"/>
      <c r="D22" s="47" t="s">
        <v>26</v>
      </c>
      <c r="E22" s="48"/>
      <c r="F22" s="47" t="s">
        <v>25</v>
      </c>
      <c r="G22" s="48"/>
      <c r="I22"/>
      <c r="J22"/>
      <c r="K22"/>
      <c r="L22"/>
    </row>
    <row r="23" spans="1:20" ht="20.149999999999999" customHeight="1" x14ac:dyDescent="0.45">
      <c r="A23" s="9"/>
      <c r="B23" s="11"/>
      <c r="C23" s="12"/>
      <c r="D23" s="41"/>
      <c r="E23" s="42"/>
      <c r="F23" s="44" t="s">
        <v>26</v>
      </c>
      <c r="G23" s="43"/>
      <c r="I23"/>
      <c r="J23"/>
      <c r="K23"/>
      <c r="L23"/>
    </row>
    <row r="24" spans="1:20" ht="25" customHeight="1" x14ac:dyDescent="0.45">
      <c r="A24" s="10"/>
      <c r="B24" s="33" t="s">
        <v>11</v>
      </c>
      <c r="C24" s="34" t="s">
        <v>4</v>
      </c>
      <c r="D24" s="32" t="s">
        <v>3</v>
      </c>
      <c r="E24" s="34" t="s">
        <v>4</v>
      </c>
      <c r="F24" s="32" t="s">
        <v>3</v>
      </c>
      <c r="G24" s="34" t="s">
        <v>4</v>
      </c>
      <c r="I24"/>
      <c r="J24"/>
      <c r="K24"/>
      <c r="L24"/>
    </row>
    <row r="25" spans="1:20" ht="25" customHeight="1" x14ac:dyDescent="0.45">
      <c r="A25" s="14"/>
      <c r="B25" s="15"/>
      <c r="C25" s="36" t="str">
        <f>$C$15</f>
        <v>(1 $=Rs.283.000136)</v>
      </c>
      <c r="D25" s="35"/>
      <c r="E25" s="36" t="s">
        <v>34</v>
      </c>
      <c r="F25" s="35"/>
      <c r="G25" s="36"/>
      <c r="I25"/>
      <c r="J25"/>
      <c r="K25"/>
      <c r="L25"/>
    </row>
    <row r="26" spans="1:20" ht="25" customHeight="1" x14ac:dyDescent="0.5">
      <c r="A26" s="9" t="s">
        <v>8</v>
      </c>
      <c r="B26" s="27">
        <f t="shared" ref="B26:C26" si="2">B16</f>
        <v>205649.66</v>
      </c>
      <c r="C26" s="31">
        <f t="shared" si="2"/>
        <v>726.67687366032021</v>
      </c>
      <c r="D26" s="28">
        <v>179201</v>
      </c>
      <c r="E26" s="27">
        <v>643.5923157344339</v>
      </c>
      <c r="F26" s="28">
        <f t="shared" ref="F26:G28" si="3">ROUND(B26/D26*100-100,2)</f>
        <v>14.76</v>
      </c>
      <c r="G26" s="28">
        <f t="shared" si="3"/>
        <v>12.91</v>
      </c>
      <c r="I26"/>
      <c r="J26"/>
      <c r="K26"/>
      <c r="L26"/>
    </row>
    <row r="27" spans="1:20" ht="25" customHeight="1" x14ac:dyDescent="0.5">
      <c r="A27" s="17" t="s">
        <v>9</v>
      </c>
      <c r="B27" s="29">
        <f>B17</f>
        <v>240992.36000000002</v>
      </c>
      <c r="C27" s="28">
        <f>C17</f>
        <v>851.56263968832207</v>
      </c>
      <c r="D27" s="28">
        <v>312409.03000000003</v>
      </c>
      <c r="E27" s="29">
        <v>1122.0028283588113</v>
      </c>
      <c r="F27" s="28">
        <f t="shared" si="3"/>
        <v>-22.86</v>
      </c>
      <c r="G27" s="28">
        <f t="shared" si="3"/>
        <v>-24.1</v>
      </c>
      <c r="I27"/>
      <c r="J27"/>
      <c r="K27"/>
      <c r="L27"/>
    </row>
    <row r="28" spans="1:20" ht="25" customHeight="1" x14ac:dyDescent="0.5">
      <c r="A28" s="18" t="s">
        <v>5</v>
      </c>
      <c r="B28" s="30">
        <f>B26-B27</f>
        <v>-35342.700000000012</v>
      </c>
      <c r="C28" s="31">
        <f>C26-C27</f>
        <v>-124.88576602800185</v>
      </c>
      <c r="D28" s="30">
        <f>D26-D27</f>
        <v>-133208.03000000003</v>
      </c>
      <c r="E28" s="31">
        <f>E26-E27</f>
        <v>-478.41051262437736</v>
      </c>
      <c r="F28" s="31">
        <f t="shared" si="3"/>
        <v>-73.47</v>
      </c>
      <c r="G28" s="31">
        <f t="shared" si="3"/>
        <v>-73.900000000000006</v>
      </c>
      <c r="I28"/>
      <c r="J28"/>
      <c r="K28"/>
      <c r="L28"/>
      <c r="M28"/>
      <c r="N28"/>
      <c r="O28"/>
      <c r="P28"/>
      <c r="Q28"/>
      <c r="R28"/>
      <c r="S28"/>
      <c r="T28"/>
    </row>
    <row r="29" spans="1:20" ht="25" customHeight="1" x14ac:dyDescent="0.45">
      <c r="I29"/>
      <c r="J29"/>
      <c r="K29"/>
      <c r="L29"/>
      <c r="M29"/>
      <c r="N29"/>
      <c r="O29"/>
      <c r="P29"/>
      <c r="Q29"/>
      <c r="R29"/>
      <c r="S29"/>
      <c r="T29"/>
    </row>
    <row r="30" spans="1:20" ht="25" customHeight="1" x14ac:dyDescent="0.5">
      <c r="A30" s="38" t="s">
        <v>19</v>
      </c>
      <c r="B30" s="22"/>
      <c r="C30" s="22"/>
      <c r="D30" s="22"/>
      <c r="E30" s="22"/>
      <c r="F30" s="22"/>
      <c r="G30" s="22"/>
      <c r="I30"/>
      <c r="J30"/>
      <c r="K30"/>
      <c r="L30"/>
      <c r="M30"/>
      <c r="N30"/>
      <c r="O30"/>
      <c r="P30"/>
      <c r="Q30"/>
      <c r="R30"/>
      <c r="S30"/>
      <c r="T30"/>
    </row>
    <row r="31" spans="1:20" ht="20.149999999999999" customHeight="1" x14ac:dyDescent="0.45">
      <c r="A31" s="19"/>
      <c r="B31" s="39"/>
      <c r="C31" s="40"/>
      <c r="D31" s="23"/>
      <c r="E31" s="23"/>
      <c r="F31" s="49" t="s">
        <v>15</v>
      </c>
      <c r="G31" s="50"/>
      <c r="I31"/>
      <c r="J31"/>
      <c r="K31"/>
      <c r="L31"/>
      <c r="M31"/>
      <c r="N31"/>
      <c r="O31"/>
      <c r="P31"/>
      <c r="Q31"/>
      <c r="R31"/>
      <c r="S31"/>
      <c r="T31"/>
    </row>
    <row r="32" spans="1:20" ht="20.149999999999999" customHeight="1" x14ac:dyDescent="0.45">
      <c r="A32" s="9" t="s">
        <v>6</v>
      </c>
      <c r="B32" s="45" t="s">
        <v>27</v>
      </c>
      <c r="C32" s="46"/>
      <c r="D32" s="45" t="s">
        <v>28</v>
      </c>
      <c r="E32" s="46"/>
      <c r="F32" s="47" t="s">
        <v>29</v>
      </c>
      <c r="G32" s="48"/>
      <c r="I32"/>
      <c r="J32"/>
      <c r="K32"/>
      <c r="L32"/>
      <c r="M32"/>
      <c r="N32"/>
      <c r="O32"/>
      <c r="P32"/>
      <c r="Q32"/>
      <c r="R32"/>
      <c r="S32"/>
      <c r="T32"/>
    </row>
    <row r="33" spans="1:20" ht="20.149999999999999" customHeight="1" x14ac:dyDescent="0.45">
      <c r="A33" s="9"/>
      <c r="B33" s="41"/>
      <c r="C33" s="42"/>
      <c r="D33" s="41"/>
      <c r="E33" s="43"/>
      <c r="F33" s="41" t="s">
        <v>30</v>
      </c>
      <c r="G33" s="43"/>
      <c r="I33"/>
      <c r="J33"/>
      <c r="K33"/>
      <c r="L33"/>
      <c r="M33"/>
      <c r="N33"/>
      <c r="O33"/>
      <c r="P33"/>
      <c r="Q33"/>
      <c r="R33"/>
      <c r="S33"/>
      <c r="T33"/>
    </row>
    <row r="34" spans="1:20" ht="25" customHeight="1" x14ac:dyDescent="0.45">
      <c r="A34" s="18"/>
      <c r="B34" s="15" t="s">
        <v>3</v>
      </c>
      <c r="C34" s="16" t="s">
        <v>4</v>
      </c>
      <c r="D34" s="15" t="s">
        <v>3</v>
      </c>
      <c r="E34" s="16" t="s">
        <v>4</v>
      </c>
      <c r="F34" s="15">
        <v>3</v>
      </c>
      <c r="G34" s="16" t="s">
        <v>4</v>
      </c>
      <c r="I34"/>
      <c r="J34"/>
      <c r="K34"/>
      <c r="L34"/>
      <c r="M34"/>
      <c r="N34"/>
      <c r="O34"/>
      <c r="P34"/>
      <c r="Q34"/>
      <c r="R34"/>
      <c r="S34"/>
      <c r="T34"/>
    </row>
    <row r="35" spans="1:20" ht="25" customHeight="1" x14ac:dyDescent="0.5">
      <c r="A35" s="9" t="s">
        <v>8</v>
      </c>
      <c r="B35" s="28">
        <v>2345631.0100000002</v>
      </c>
      <c r="C35" s="28">
        <v>8396.777097803737</v>
      </c>
      <c r="D35" s="28">
        <v>2174712.52</v>
      </c>
      <c r="E35" s="28">
        <v>7687.2548654100319</v>
      </c>
      <c r="F35" s="28">
        <f t="shared" ref="F35:G37" si="4">ROUND(B35/D35*100-100,2)</f>
        <v>7.86</v>
      </c>
      <c r="G35" s="28">
        <f t="shared" si="4"/>
        <v>9.23</v>
      </c>
      <c r="I35"/>
      <c r="J35"/>
      <c r="K35"/>
      <c r="L35"/>
      <c r="M35"/>
      <c r="N35"/>
      <c r="O35"/>
      <c r="P35"/>
      <c r="Q35"/>
      <c r="R35"/>
      <c r="S35"/>
      <c r="T35"/>
    </row>
    <row r="36" spans="1:20" ht="25" customHeight="1" x14ac:dyDescent="0.5">
      <c r="A36" s="17" t="s">
        <v>9</v>
      </c>
      <c r="B36" s="28">
        <v>3077198.4100000006</v>
      </c>
      <c r="C36" s="28">
        <v>11015.606864437186</v>
      </c>
      <c r="D36" s="28">
        <v>3054983.78</v>
      </c>
      <c r="E36" s="28">
        <v>10798.870442790509</v>
      </c>
      <c r="F36" s="28">
        <f t="shared" si="4"/>
        <v>0.73</v>
      </c>
      <c r="G36" s="28">
        <f>ROUND(C36/E36*100-100,2)</f>
        <v>2.0099999999999998</v>
      </c>
      <c r="I36"/>
      <c r="J36"/>
      <c r="K36"/>
      <c r="L36"/>
      <c r="M36"/>
      <c r="N36"/>
      <c r="O36"/>
      <c r="P36"/>
      <c r="Q36"/>
      <c r="R36"/>
      <c r="S36"/>
      <c r="T36"/>
    </row>
    <row r="37" spans="1:20" ht="25" customHeight="1" x14ac:dyDescent="0.5">
      <c r="A37" s="18" t="s">
        <v>5</v>
      </c>
      <c r="B37" s="28">
        <f>B35-B36</f>
        <v>-731567.40000000037</v>
      </c>
      <c r="C37" s="30">
        <f>C35-C36</f>
        <v>-2618.8297666334493</v>
      </c>
      <c r="D37" s="30">
        <f>D35-D36</f>
        <v>-880271.25999999978</v>
      </c>
      <c r="E37" s="30">
        <f>E35-E36</f>
        <v>-3111.6155773804767</v>
      </c>
      <c r="F37" s="31">
        <f t="shared" si="4"/>
        <v>-16.89</v>
      </c>
      <c r="G37" s="31">
        <f t="shared" si="4"/>
        <v>-15.84</v>
      </c>
    </row>
    <row r="38" spans="1:20" x14ac:dyDescent="0.45">
      <c r="A38" s="6"/>
      <c r="B38" s="6"/>
      <c r="C38" s="6"/>
      <c r="D38" s="6"/>
      <c r="E38" s="6"/>
      <c r="F38" s="6"/>
      <c r="G38" s="6"/>
    </row>
    <row r="39" spans="1:20" x14ac:dyDescent="0.45">
      <c r="A39" s="1" t="s">
        <v>7</v>
      </c>
    </row>
    <row r="40" spans="1:20" x14ac:dyDescent="0.45">
      <c r="A40" s="1" t="s">
        <v>16</v>
      </c>
    </row>
    <row r="41" spans="1:20" x14ac:dyDescent="0.45">
      <c r="A41" s="1" t="s">
        <v>35</v>
      </c>
    </row>
    <row r="42" spans="1:20" x14ac:dyDescent="0.45">
      <c r="A42" s="1" t="s">
        <v>32</v>
      </c>
    </row>
    <row r="43" spans="1:20" x14ac:dyDescent="0.45">
      <c r="B43" s="2"/>
      <c r="C43" s="2"/>
    </row>
    <row r="44" spans="1:20" x14ac:dyDescent="0.45">
      <c r="B44" s="2"/>
      <c r="C44" s="2"/>
    </row>
    <row r="45" spans="1:20" x14ac:dyDescent="0.45">
      <c r="B45" s="2"/>
      <c r="C45" s="2"/>
      <c r="D45" s="2"/>
      <c r="E45" s="2"/>
    </row>
    <row r="46" spans="1:20" ht="23.5" x14ac:dyDescent="0.55000000000000004">
      <c r="B46" s="2"/>
      <c r="C46" s="2"/>
      <c r="D46" s="2"/>
      <c r="F46" s="24"/>
      <c r="G46" s="25"/>
    </row>
    <row r="47" spans="1:20" ht="23.5" x14ac:dyDescent="0.55000000000000004">
      <c r="B47" s="2"/>
      <c r="C47" s="2"/>
      <c r="D47" s="2"/>
      <c r="E47" s="37"/>
      <c r="F47" s="37" t="s">
        <v>36</v>
      </c>
      <c r="G47" s="37"/>
    </row>
    <row r="48" spans="1:20" ht="23.5" x14ac:dyDescent="0.55000000000000004">
      <c r="E48" s="37"/>
      <c r="F48" s="37" t="s">
        <v>20</v>
      </c>
      <c r="G48" s="37"/>
    </row>
    <row r="49" spans="5:7" x14ac:dyDescent="0.45">
      <c r="E49" s="6"/>
      <c r="F49" s="6"/>
      <c r="G49" s="6"/>
    </row>
  </sheetData>
  <mergeCells count="27">
    <mergeCell ref="F13:G13"/>
    <mergeCell ref="B11:C11"/>
    <mergeCell ref="D11:E11"/>
    <mergeCell ref="F11:G11"/>
    <mergeCell ref="B12:C12"/>
    <mergeCell ref="D12:E12"/>
    <mergeCell ref="F12:G12"/>
    <mergeCell ref="A1:G1"/>
    <mergeCell ref="A2:G2"/>
    <mergeCell ref="A3:G3"/>
    <mergeCell ref="A5:G5"/>
    <mergeCell ref="A6:G6"/>
    <mergeCell ref="B21:C21"/>
    <mergeCell ref="B33:C33"/>
    <mergeCell ref="D33:E33"/>
    <mergeCell ref="F33:G33"/>
    <mergeCell ref="F23:G23"/>
    <mergeCell ref="B31:C31"/>
    <mergeCell ref="B32:C32"/>
    <mergeCell ref="D32:E32"/>
    <mergeCell ref="F32:G32"/>
    <mergeCell ref="D23:E23"/>
    <mergeCell ref="F31:G31"/>
    <mergeCell ref="B22:C22"/>
    <mergeCell ref="D22:E22"/>
    <mergeCell ref="F22:G22"/>
    <mergeCell ref="F21:G21"/>
  </mergeCells>
  <phoneticPr fontId="0" type="noConversion"/>
  <pageMargins left="0.5" right="0.5" top="0.75" bottom="0.75" header="0" footer="0"/>
  <pageSetup scale="63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Anis</dc:creator>
  <cp:lastModifiedBy>trade</cp:lastModifiedBy>
  <cp:lastPrinted>2023-04-04T12:15:23Z</cp:lastPrinted>
  <dcterms:created xsi:type="dcterms:W3CDTF">2006-10-30T05:12:28Z</dcterms:created>
  <dcterms:modified xsi:type="dcterms:W3CDTF">2025-08-21T08:37:35Z</dcterms:modified>
</cp:coreProperties>
</file>